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K320" i="1"/>
  <c r="J320"/>
  <c r="H320"/>
  <c r="G320"/>
  <c r="L240"/>
  <c r="J240"/>
  <c r="H240"/>
  <c r="G240"/>
  <c r="L222"/>
  <c r="J222"/>
  <c r="H222"/>
  <c r="G222"/>
  <c r="L163"/>
  <c r="J163"/>
  <c r="H163"/>
  <c r="G163"/>
  <c r="L143"/>
  <c r="J143"/>
  <c r="H143"/>
  <c r="G143"/>
  <c r="E46"/>
  <c r="E314"/>
  <c r="E304"/>
  <c r="E299"/>
  <c r="E290"/>
  <c r="E275"/>
  <c r="E265"/>
  <c r="E259"/>
  <c r="E249"/>
  <c r="E235"/>
  <c r="E228"/>
  <c r="E222"/>
  <c r="E211"/>
  <c r="E195"/>
  <c r="E187"/>
  <c r="E182"/>
  <c r="E172"/>
  <c r="E158"/>
  <c r="E149"/>
  <c r="E143"/>
  <c r="E133"/>
  <c r="E118"/>
  <c r="E110"/>
  <c r="E104"/>
  <c r="E94"/>
  <c r="E80"/>
  <c r="E73"/>
  <c r="E68"/>
  <c r="E58"/>
  <c r="E42"/>
  <c r="E34"/>
  <c r="E29"/>
  <c r="E19"/>
  <c r="E123" l="1"/>
  <c r="E163"/>
  <c r="E200"/>
  <c r="E240"/>
  <c r="E280"/>
  <c r="E319"/>
  <c r="E85"/>
  <c r="E47"/>
  <c r="E320" l="1"/>
</calcChain>
</file>

<file path=xl/sharedStrings.xml><?xml version="1.0" encoding="utf-8"?>
<sst xmlns="http://schemas.openxmlformats.org/spreadsheetml/2006/main" count="560" uniqueCount="146">
  <si>
    <t>ГБОУ СО "Асбестовская школа-интернат"</t>
  </si>
  <si>
    <t>Директор</t>
  </si>
  <si>
    <t>Л.М.Салимзянова</t>
  </si>
  <si>
    <t>ДЕНЬ 1</t>
  </si>
  <si>
    <t>Наименование блюда</t>
  </si>
  <si>
    <t>Выход</t>
  </si>
  <si>
    <t>Химический состав</t>
  </si>
  <si>
    <t>Завтрак</t>
  </si>
  <si>
    <t>Каша вязкая молочная гречневая</t>
  </si>
  <si>
    <t>200</t>
  </si>
  <si>
    <t>30</t>
  </si>
  <si>
    <t>Бутерброд с маслом и сыром</t>
  </si>
  <si>
    <t>40</t>
  </si>
  <si>
    <t>11</t>
  </si>
  <si>
    <t>10</t>
  </si>
  <si>
    <t>20</t>
  </si>
  <si>
    <t>Какао с молоком</t>
  </si>
  <si>
    <t>Хлеб  пшеничный</t>
  </si>
  <si>
    <t>60</t>
  </si>
  <si>
    <t>Обед</t>
  </si>
  <si>
    <t>Суп из овощей</t>
  </si>
  <si>
    <t>Бифштекс рубленый</t>
  </si>
  <si>
    <t>90</t>
  </si>
  <si>
    <t>Макаронные изделия отварные</t>
  </si>
  <si>
    <t>150</t>
  </si>
  <si>
    <t>Сметана</t>
  </si>
  <si>
    <t>Салат из морской капусты</t>
  </si>
  <si>
    <t>Сок фруктовый</t>
  </si>
  <si>
    <t>Хлеб пшеничный</t>
  </si>
  <si>
    <t>Хлеб ржаной</t>
  </si>
  <si>
    <t>Полдник</t>
  </si>
  <si>
    <t>Булочка х/к 80 гр</t>
  </si>
  <si>
    <t>80</t>
  </si>
  <si>
    <t>Кофейный напиток с молоком</t>
  </si>
  <si>
    <t>180</t>
  </si>
  <si>
    <t>Яблоко</t>
  </si>
  <si>
    <t>160</t>
  </si>
  <si>
    <t>Ужин</t>
  </si>
  <si>
    <t>Котлета рыбная "Любительская"</t>
  </si>
  <si>
    <t xml:space="preserve">Пюре картофельное </t>
  </si>
  <si>
    <t>Капуста тушёная</t>
  </si>
  <si>
    <t>50</t>
  </si>
  <si>
    <t>Кисель из концентрата плодового или ягодного</t>
  </si>
  <si>
    <t>Ужин 2</t>
  </si>
  <si>
    <t>Печенье</t>
  </si>
  <si>
    <t>Кефир 2,5% жирности</t>
  </si>
  <si>
    <t>ВСЕГО ЗА ДЕНЬ:</t>
  </si>
  <si>
    <t>ДЕНЬ 2</t>
  </si>
  <si>
    <t>Запеканка из творога с молочным соусом</t>
  </si>
  <si>
    <t>Соус молочный (для подачи к блюду)</t>
  </si>
  <si>
    <t>15</t>
  </si>
  <si>
    <t>Бутерброд с маслом (сливочным)</t>
  </si>
  <si>
    <t>Суп крестьянский с крупой (с хлопьями овсяными)</t>
  </si>
  <si>
    <t>250</t>
  </si>
  <si>
    <t>25</t>
  </si>
  <si>
    <t>Рыба, тушённая в томате с овощами</t>
  </si>
  <si>
    <t>100</t>
  </si>
  <si>
    <t>14</t>
  </si>
  <si>
    <t>Макароны отварные с овощами</t>
  </si>
  <si>
    <t>75</t>
  </si>
  <si>
    <t>Хлеб обогащенный витаминами</t>
  </si>
  <si>
    <t>35</t>
  </si>
  <si>
    <t>Кнели из говядины</t>
  </si>
  <si>
    <t>Каша вязкая гречневая</t>
  </si>
  <si>
    <t>Напиток из плодов шиповника</t>
  </si>
  <si>
    <t>Йогурт 2,5% жирности</t>
  </si>
  <si>
    <t>ДЕНЬ 3</t>
  </si>
  <si>
    <t>Каша жидкая молочная пшеничная</t>
  </si>
  <si>
    <t>70</t>
  </si>
  <si>
    <t>Борщ с капустой и картофелем</t>
  </si>
  <si>
    <t>Рис припущенный</t>
  </si>
  <si>
    <t>Птица тушённая в соусе</t>
  </si>
  <si>
    <t>Салат из белокочанной капусты до 28.02.2026г</t>
  </si>
  <si>
    <t>Омлет с зелёным горошком</t>
  </si>
  <si>
    <t>Чай с лимоном</t>
  </si>
  <si>
    <t>Хлеб витаминный</t>
  </si>
  <si>
    <t>Рыба отварная</t>
  </si>
  <si>
    <t>Рагу из овощей</t>
  </si>
  <si>
    <t>Мандарин</t>
  </si>
  <si>
    <t>ДЕНЬ 4</t>
  </si>
  <si>
    <t>Омлет натуральный</t>
  </si>
  <si>
    <t>Салат картофельный с солёными огурцами и зелёным горошком</t>
  </si>
  <si>
    <t>Чай с молоком</t>
  </si>
  <si>
    <t>Суп картофельный с рыбой</t>
  </si>
  <si>
    <t>Тефтели из говядины</t>
  </si>
  <si>
    <t>Салат из свежих огурцов и помидор</t>
  </si>
  <si>
    <t>Сырники из творога запечёные</t>
  </si>
  <si>
    <t>110</t>
  </si>
  <si>
    <t>Запеканка из печени с рисом</t>
  </si>
  <si>
    <t>Горошек зелёный консервированный</t>
  </si>
  <si>
    <t>Молоко кипячёное</t>
  </si>
  <si>
    <t>ДЕНЬ 6</t>
  </si>
  <si>
    <t>Каша "Дружба" из смеси и круп</t>
  </si>
  <si>
    <t>Рассольник ленинградский</t>
  </si>
  <si>
    <t>Гуляш из говядины</t>
  </si>
  <si>
    <t>Каша гречневая рассыпчатая</t>
  </si>
  <si>
    <t>Икра из кабачков</t>
  </si>
  <si>
    <t>Шанежка наливная</t>
  </si>
  <si>
    <t>Жаркое по-домашнему</t>
  </si>
  <si>
    <t>Капуста отварная</t>
  </si>
  <si>
    <t>Чай с сахаром</t>
  </si>
  <si>
    <t>Банан</t>
  </si>
  <si>
    <t>183</t>
  </si>
  <si>
    <t>ДЕНЬ 7</t>
  </si>
  <si>
    <t>Щи из свежей капусты с картофелем</t>
  </si>
  <si>
    <t>Шницель рыбный натуральный</t>
  </si>
  <si>
    <t>Маринад из овощей с томатом</t>
  </si>
  <si>
    <t>Макароны , запечённые с яйцом</t>
  </si>
  <si>
    <t>65</t>
  </si>
  <si>
    <t>Плов из мяса говядины</t>
  </si>
  <si>
    <t>Овощи натуральные свежие (помидоры)</t>
  </si>
  <si>
    <t>ДЕНЬ 8</t>
  </si>
  <si>
    <t>Каша молочная манная</t>
  </si>
  <si>
    <t>Печень говяжья по-строгановски</t>
  </si>
  <si>
    <t>Гренки из пшеничного хлеба</t>
  </si>
  <si>
    <t>Салат из моркови до 28.02.2026</t>
  </si>
  <si>
    <t>ДЕНЬ 9</t>
  </si>
  <si>
    <t>Сельдь с картофелем</t>
  </si>
  <si>
    <t>Запеканка картофельная с мясом</t>
  </si>
  <si>
    <t>Каша геркулесовая молочная с маслом сливочным</t>
  </si>
  <si>
    <t>Котлета "Школьная"</t>
  </si>
  <si>
    <t>Фельдшер</t>
  </si>
  <si>
    <t>Т.М.Кадыкова</t>
  </si>
  <si>
    <t>на 2025/2026 учебный год</t>
  </si>
  <si>
    <t>Возрастная категория:</t>
  </si>
  <si>
    <t>Воспитанники интерната 7-11 лет</t>
  </si>
  <si>
    <t>Суп-пюре из разных  овощей</t>
  </si>
  <si>
    <t>ИТОГО ЗА ОБЕД</t>
  </si>
  <si>
    <t>ИТОГО ЗА ЗАВТРАК</t>
  </si>
  <si>
    <t>ИТОГО ЗА ПОЛДНИК</t>
  </si>
  <si>
    <t>ИТОГО ЗА УЖИН</t>
  </si>
  <si>
    <t>ИТОГО ЗА УЖИН 2</t>
  </si>
  <si>
    <t>ИТОГО ЗА ВЕСЬ ПЕРИОД:</t>
  </si>
  <si>
    <t>Согласовано:</t>
  </si>
  <si>
    <t>Утверждаю:</t>
  </si>
  <si>
    <t>&lt;&lt;___&gt;&gt; _______________ 2025г</t>
  </si>
  <si>
    <t>&lt;&lt;___&gt;&gt; ___________________ 2025г</t>
  </si>
  <si>
    <t xml:space="preserve">Меню приготавливаемых блюд </t>
  </si>
  <si>
    <t>Энергетическая ценность</t>
  </si>
  <si>
    <t>Углеводы</t>
  </si>
  <si>
    <t>Жиры</t>
  </si>
  <si>
    <t>Белки</t>
  </si>
  <si>
    <t>Напиток витаминизированный Витоша</t>
  </si>
  <si>
    <t>Салат из свёклы с чесноком</t>
  </si>
  <si>
    <t>Сыр (порциями) (Голландский)</t>
  </si>
  <si>
    <t>Салат из свеклы с чесноком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</si>
</sst>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0">
    <font>
      <sz val="8"/>
      <color rgb="FF000000"/>
      <name val="Tahoma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rgb="FF000000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 Cyr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3" borderId="24" xfId="0" applyFont="1" applyFill="1" applyBorder="1" applyAlignment="1">
      <alignment horizontal="center" vertical="center" wrapText="1"/>
    </xf>
    <xf numFmtId="0" fontId="5" fillId="0" borderId="0" xfId="0" applyFont="1"/>
    <xf numFmtId="0" fontId="8" fillId="9" borderId="7" xfId="0" applyFont="1" applyFill="1" applyBorder="1" applyAlignment="1">
      <alignment horizontal="left" vertical="top" wrapText="1"/>
    </xf>
    <xf numFmtId="0" fontId="5" fillId="0" borderId="28" xfId="0" applyFont="1" applyBorder="1"/>
    <xf numFmtId="39" fontId="2" fillId="13" borderId="11" xfId="0" applyNumberFormat="1" applyFont="1" applyFill="1" applyBorder="1" applyAlignment="1">
      <alignment horizontal="right" vertical="center" wrapText="1"/>
    </xf>
    <xf numFmtId="39" fontId="1" fillId="14" borderId="12" xfId="0" applyNumberFormat="1" applyFont="1" applyFill="1" applyBorder="1" applyAlignment="1">
      <alignment horizontal="right" vertical="center" wrapText="1"/>
    </xf>
    <xf numFmtId="39" fontId="1" fillId="14" borderId="30" xfId="0" applyNumberFormat="1" applyFont="1" applyFill="1" applyBorder="1" applyAlignment="1">
      <alignment horizontal="right" vertical="center" wrapText="1"/>
    </xf>
    <xf numFmtId="0" fontId="5" fillId="0" borderId="7" xfId="0" applyFont="1" applyBorder="1"/>
    <xf numFmtId="39" fontId="1" fillId="14" borderId="31" xfId="0" applyNumberFormat="1" applyFont="1" applyFill="1" applyBorder="1" applyAlignment="1">
      <alignment horizontal="right" vertical="center" wrapText="1"/>
    </xf>
    <xf numFmtId="39" fontId="2" fillId="13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wrapText="1"/>
    </xf>
    <xf numFmtId="0" fontId="0" fillId="15" borderId="7" xfId="0" applyFill="1" applyBorder="1"/>
    <xf numFmtId="39" fontId="1" fillId="14" borderId="30" xfId="0" applyNumberFormat="1" applyFont="1" applyFill="1" applyBorder="1" applyAlignment="1">
      <alignment horizontal="right" vertical="center" wrapText="1"/>
    </xf>
    <xf numFmtId="164" fontId="9" fillId="0" borderId="47" xfId="0" applyNumberFormat="1" applyFont="1" applyBorder="1" applyAlignment="1">
      <alignment horizontal="right"/>
    </xf>
    <xf numFmtId="164" fontId="9" fillId="0" borderId="48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39" fontId="1" fillId="14" borderId="37" xfId="0" applyNumberFormat="1" applyFont="1" applyFill="1" applyBorder="1" applyAlignment="1">
      <alignment horizontal="right" vertical="center" wrapText="1"/>
    </xf>
    <xf numFmtId="39" fontId="1" fillId="14" borderId="46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right" vertical="center" wrapText="1"/>
    </xf>
    <xf numFmtId="0" fontId="1" fillId="11" borderId="30" xfId="0" applyFont="1" applyFill="1" applyBorder="1" applyAlignment="1">
      <alignment horizontal="right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right" vertical="center" wrapText="1"/>
    </xf>
    <xf numFmtId="39" fontId="2" fillId="13" borderId="11" xfId="0" applyNumberFormat="1" applyFont="1" applyFill="1" applyBorder="1" applyAlignment="1">
      <alignment horizontal="right" vertical="center" wrapText="1"/>
    </xf>
    <xf numFmtId="39" fontId="2" fillId="13" borderId="15" xfId="0" applyNumberFormat="1" applyFont="1" applyFill="1" applyBorder="1" applyAlignment="1">
      <alignment horizontal="right" vertical="center" wrapText="1"/>
    </xf>
    <xf numFmtId="0" fontId="1" fillId="11" borderId="32" xfId="0" applyFont="1" applyFill="1" applyBorder="1" applyAlignment="1">
      <alignment horizontal="left" vertical="center" wrapText="1"/>
    </xf>
    <xf numFmtId="0" fontId="1" fillId="11" borderId="13" xfId="0" applyFont="1" applyFill="1" applyBorder="1" applyAlignment="1">
      <alignment horizontal="left" vertical="center" wrapText="1"/>
    </xf>
    <xf numFmtId="0" fontId="1" fillId="11" borderId="33" xfId="0" applyFont="1" applyFill="1" applyBorder="1" applyAlignment="1">
      <alignment horizontal="left" vertical="center" wrapText="1"/>
    </xf>
    <xf numFmtId="0" fontId="1" fillId="11" borderId="32" xfId="0" applyFont="1" applyFill="1" applyBorder="1" applyAlignment="1">
      <alignment horizontal="right" vertical="center" wrapText="1"/>
    </xf>
    <xf numFmtId="0" fontId="1" fillId="11" borderId="33" xfId="0" applyFont="1" applyFill="1" applyBorder="1" applyAlignment="1">
      <alignment horizontal="right" vertical="center" wrapText="1"/>
    </xf>
    <xf numFmtId="39" fontId="1" fillId="14" borderId="31" xfId="0" applyNumberFormat="1" applyFont="1" applyFill="1" applyBorder="1" applyAlignment="1">
      <alignment horizontal="right" vertical="center" wrapText="1"/>
    </xf>
    <xf numFmtId="39" fontId="1" fillId="14" borderId="12" xfId="0" applyNumberFormat="1" applyFont="1" applyFill="1" applyBorder="1" applyAlignment="1">
      <alignment horizontal="right" vertical="center" wrapText="1"/>
    </xf>
    <xf numFmtId="39" fontId="1" fillId="14" borderId="15" xfId="0" applyNumberFormat="1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center" vertical="top" wrapText="1"/>
    </xf>
    <xf numFmtId="0" fontId="5" fillId="0" borderId="42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1" fillId="10" borderId="1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right" vertical="center" wrapText="1"/>
    </xf>
    <xf numFmtId="0" fontId="1" fillId="15" borderId="32" xfId="0" applyFont="1" applyFill="1" applyBorder="1" applyAlignment="1">
      <alignment horizontal="left" vertical="center" wrapText="1"/>
    </xf>
    <xf numFmtId="0" fontId="1" fillId="15" borderId="13" xfId="0" applyFont="1" applyFill="1" applyBorder="1" applyAlignment="1">
      <alignment horizontal="left" vertical="center" wrapText="1"/>
    </xf>
    <xf numFmtId="0" fontId="1" fillId="15" borderId="33" xfId="0" applyFont="1" applyFill="1" applyBorder="1" applyAlignment="1">
      <alignment horizontal="left" vertical="center" wrapText="1"/>
    </xf>
    <xf numFmtId="0" fontId="1" fillId="15" borderId="40" xfId="0" applyFont="1" applyFill="1" applyBorder="1" applyAlignment="1">
      <alignment horizontal="right" vertical="center" wrapText="1"/>
    </xf>
    <xf numFmtId="0" fontId="1" fillId="15" borderId="39" xfId="0" applyFont="1" applyFill="1" applyBorder="1" applyAlignment="1">
      <alignment horizontal="right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9" fillId="0" borderId="36" xfId="0" applyFont="1" applyBorder="1"/>
    <xf numFmtId="39" fontId="1" fillId="14" borderId="25" xfId="0" applyNumberFormat="1" applyFont="1" applyFill="1" applyBorder="1" applyAlignment="1">
      <alignment horizontal="right" vertical="center" wrapText="1"/>
    </xf>
    <xf numFmtId="39" fontId="1" fillId="14" borderId="26" xfId="0" applyNumberFormat="1" applyFont="1" applyFill="1" applyBorder="1" applyAlignment="1">
      <alignment horizontal="right" vertical="center" wrapText="1"/>
    </xf>
    <xf numFmtId="39" fontId="1" fillId="14" borderId="27" xfId="0" applyNumberFormat="1" applyFont="1" applyFill="1" applyBorder="1" applyAlignment="1">
      <alignment horizontal="right" vertical="center" wrapText="1"/>
    </xf>
    <xf numFmtId="39" fontId="1" fillId="14" borderId="35" xfId="0" applyNumberFormat="1" applyFont="1" applyFill="1" applyBorder="1" applyAlignment="1">
      <alignment horizontal="right" vertical="center" wrapText="1"/>
    </xf>
    <xf numFmtId="0" fontId="1" fillId="11" borderId="15" xfId="0" applyFont="1" applyFill="1" applyBorder="1" applyAlignment="1">
      <alignment horizontal="left" vertical="center" wrapText="1"/>
    </xf>
    <xf numFmtId="0" fontId="1" fillId="11" borderId="29" xfId="0" applyFont="1" applyFill="1" applyBorder="1" applyAlignment="1">
      <alignment horizontal="left" vertical="center" wrapText="1"/>
    </xf>
    <xf numFmtId="0" fontId="2" fillId="11" borderId="13" xfId="0" applyFont="1" applyFill="1" applyBorder="1" applyAlignment="1">
      <alignment horizontal="left" vertical="center" wrapText="1"/>
    </xf>
    <xf numFmtId="0" fontId="2" fillId="11" borderId="33" xfId="0" applyFont="1" applyFill="1" applyBorder="1" applyAlignment="1">
      <alignment horizontal="left" vertical="center" wrapText="1"/>
    </xf>
    <xf numFmtId="0" fontId="1" fillId="15" borderId="32" xfId="0" applyFont="1" applyFill="1" applyBorder="1" applyAlignment="1">
      <alignment horizontal="right" vertical="center" wrapText="1"/>
    </xf>
    <xf numFmtId="0" fontId="1" fillId="15" borderId="33" xfId="0" applyFont="1" applyFill="1" applyBorder="1" applyAlignment="1">
      <alignment horizontal="right" vertical="center" wrapText="1"/>
    </xf>
    <xf numFmtId="0" fontId="1" fillId="11" borderId="32" xfId="0" applyFont="1" applyFill="1" applyBorder="1" applyAlignment="1">
      <alignment horizontal="left" vertical="center"/>
    </xf>
    <xf numFmtId="0" fontId="2" fillId="11" borderId="13" xfId="0" applyFont="1" applyFill="1" applyBorder="1" applyAlignment="1">
      <alignment horizontal="left" vertical="center"/>
    </xf>
    <xf numFmtId="0" fontId="2" fillId="11" borderId="33" xfId="0" applyFont="1" applyFill="1" applyBorder="1" applyAlignment="1">
      <alignment horizontal="left" vertical="center"/>
    </xf>
    <xf numFmtId="0" fontId="1" fillId="11" borderId="34" xfId="0" applyFont="1" applyFill="1" applyBorder="1" applyAlignment="1">
      <alignment horizontal="right" vertical="center"/>
    </xf>
    <xf numFmtId="0" fontId="1" fillId="11" borderId="30" xfId="0" applyFont="1" applyFill="1" applyBorder="1" applyAlignment="1">
      <alignment horizontal="right" vertical="center"/>
    </xf>
    <xf numFmtId="0" fontId="1" fillId="15" borderId="32" xfId="0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33" xfId="0" applyFont="1" applyFill="1" applyBorder="1" applyAlignment="1">
      <alignment horizontal="left" vertical="center"/>
    </xf>
    <xf numFmtId="0" fontId="1" fillId="15" borderId="32" xfId="0" applyFont="1" applyFill="1" applyBorder="1" applyAlignment="1">
      <alignment horizontal="right" vertical="center"/>
    </xf>
    <xf numFmtId="0" fontId="1" fillId="15" borderId="33" xfId="0" applyFont="1" applyFill="1" applyBorder="1" applyAlignment="1">
      <alignment horizontal="right" vertical="center"/>
    </xf>
    <xf numFmtId="0" fontId="9" fillId="0" borderId="44" xfId="0" applyFont="1" applyBorder="1" applyAlignment="1">
      <alignment horizontal="right"/>
    </xf>
    <xf numFmtId="0" fontId="9" fillId="0" borderId="37" xfId="0" applyFont="1" applyBorder="1" applyAlignment="1">
      <alignment horizontal="right"/>
    </xf>
    <xf numFmtId="0" fontId="1" fillId="11" borderId="41" xfId="0" applyFont="1" applyFill="1" applyBorder="1" applyAlignment="1">
      <alignment horizontal="left" vertical="center"/>
    </xf>
    <xf numFmtId="0" fontId="1" fillId="11" borderId="42" xfId="0" applyFont="1" applyFill="1" applyBorder="1" applyAlignment="1">
      <alignment horizontal="left" vertical="center"/>
    </xf>
    <xf numFmtId="0" fontId="1" fillId="11" borderId="43" xfId="0" applyFont="1" applyFill="1" applyBorder="1" applyAlignment="1">
      <alignment horizontal="left" vertical="center"/>
    </xf>
    <xf numFmtId="0" fontId="1" fillId="10" borderId="25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2" fillId="12" borderId="16" xfId="0" applyFont="1" applyFill="1" applyBorder="1" applyAlignment="1">
      <alignment horizontal="right" vertical="center" wrapText="1"/>
    </xf>
    <xf numFmtId="39" fontId="2" fillId="13" borderId="16" xfId="0" applyNumberFormat="1" applyFont="1" applyFill="1" applyBorder="1" applyAlignment="1">
      <alignment horizontal="right" vertical="center" wrapText="1"/>
    </xf>
    <xf numFmtId="39" fontId="2" fillId="13" borderId="23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right" vertical="top" wrapText="1"/>
    </xf>
    <xf numFmtId="0" fontId="2" fillId="7" borderId="14" xfId="0" applyFont="1" applyFill="1" applyBorder="1" applyAlignment="1">
      <alignment horizontal="right" vertical="top" wrapText="1"/>
    </xf>
    <xf numFmtId="0" fontId="2" fillId="6" borderId="7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164" fontId="9" fillId="0" borderId="47" xfId="0" applyNumberFormat="1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0" fontId="9" fillId="0" borderId="48" xfId="0" applyFont="1" applyBorder="1" applyAlignment="1">
      <alignment horizontal="right"/>
    </xf>
    <xf numFmtId="164" fontId="9" fillId="0" borderId="32" xfId="0" applyNumberFormat="1" applyFont="1" applyBorder="1" applyAlignment="1">
      <alignment horizontal="right"/>
    </xf>
    <xf numFmtId="0" fontId="1" fillId="15" borderId="44" xfId="0" applyFont="1" applyFill="1" applyBorder="1" applyAlignment="1">
      <alignment horizontal="right" vertical="center" wrapText="1"/>
    </xf>
    <xf numFmtId="0" fontId="1" fillId="15" borderId="37" xfId="0" applyFont="1" applyFill="1" applyBorder="1" applyAlignment="1">
      <alignment horizontal="right" vertical="center" wrapText="1"/>
    </xf>
    <xf numFmtId="0" fontId="1" fillId="11" borderId="29" xfId="0" applyFont="1" applyFill="1" applyBorder="1" applyAlignment="1">
      <alignment horizontal="right" vertical="center" wrapText="1"/>
    </xf>
    <xf numFmtId="39" fontId="1" fillId="14" borderId="18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0"/>
  <sheetViews>
    <sheetView tabSelected="1" topLeftCell="A295" zoomScaleNormal="100" workbookViewId="0">
      <selection activeCell="K320" sqref="K320:N320"/>
    </sheetView>
  </sheetViews>
  <sheetFormatPr defaultRowHeight="12.75"/>
  <cols>
    <col min="1" max="1" width="1.5" style="2" customWidth="1"/>
    <col min="2" max="2" width="15.83203125" style="2" customWidth="1"/>
    <col min="3" max="3" width="39.1640625" style="2" customWidth="1"/>
    <col min="4" max="4" width="7.1640625" style="2" customWidth="1"/>
    <col min="5" max="5" width="12.6640625" style="2" customWidth="1"/>
    <col min="6" max="6" width="10.6640625" style="2" customWidth="1"/>
    <col min="7" max="7" width="12.1640625" style="2" customWidth="1"/>
    <col min="8" max="8" width="5.83203125" style="2" customWidth="1"/>
    <col min="9" max="9" width="4.83203125" style="2" customWidth="1"/>
    <col min="10" max="10" width="16.83203125" style="2" customWidth="1"/>
    <col min="11" max="11" width="0" style="2" hidden="1" customWidth="1"/>
    <col min="12" max="12" width="5" style="2" customWidth="1"/>
    <col min="13" max="13" width="6.33203125" style="2" customWidth="1"/>
    <col min="14" max="14" width="11" style="2" customWidth="1"/>
    <col min="15" max="16" width="0" style="2" hidden="1" customWidth="1"/>
    <col min="17" max="17" width="9.33203125" style="2"/>
    <col min="28" max="29" width="9.33203125" customWidth="1"/>
    <col min="30" max="30" width="5.5" customWidth="1"/>
  </cols>
  <sheetData>
    <row r="1" spans="1:17" ht="18" customHeight="1">
      <c r="A1" s="94" t="s">
        <v>0</v>
      </c>
      <c r="B1" s="94"/>
      <c r="C1" s="94"/>
      <c r="I1" s="38"/>
      <c r="J1" s="38"/>
      <c r="K1" s="38"/>
      <c r="L1" s="38"/>
      <c r="M1" s="38"/>
      <c r="N1" s="38"/>
    </row>
    <row r="2" spans="1:17" ht="18" customHeight="1">
      <c r="A2" s="3"/>
      <c r="B2" s="3"/>
      <c r="C2" s="12" t="s">
        <v>133</v>
      </c>
      <c r="I2" s="38" t="s">
        <v>134</v>
      </c>
      <c r="J2" s="38"/>
      <c r="K2" s="38"/>
      <c r="L2" s="38"/>
      <c r="M2" s="38"/>
      <c r="N2" s="38"/>
    </row>
    <row r="3" spans="1:17" ht="14.1" customHeight="1">
      <c r="C3" s="18" t="s">
        <v>121</v>
      </c>
      <c r="I3" s="95" t="s">
        <v>1</v>
      </c>
      <c r="J3" s="95"/>
      <c r="K3" s="95"/>
      <c r="L3" s="95"/>
      <c r="M3" s="95"/>
      <c r="N3" s="95"/>
    </row>
    <row r="4" spans="1:17" ht="14.1" customHeight="1">
      <c r="C4" s="13" t="s">
        <v>122</v>
      </c>
      <c r="I4" s="96" t="s">
        <v>2</v>
      </c>
      <c r="J4" s="96"/>
      <c r="K4" s="96"/>
      <c r="L4" s="96"/>
      <c r="M4" s="96"/>
      <c r="N4" s="96"/>
    </row>
    <row r="5" spans="1:17" ht="21.75" customHeight="1">
      <c r="C5" s="19" t="s">
        <v>135</v>
      </c>
      <c r="I5" s="39" t="s">
        <v>136</v>
      </c>
      <c r="J5" s="39"/>
      <c r="K5" s="39"/>
      <c r="L5" s="39"/>
      <c r="M5" s="39"/>
      <c r="N5" s="39"/>
    </row>
    <row r="6" spans="1:17" ht="14.25" customHeight="1">
      <c r="I6" s="97"/>
      <c r="J6" s="97"/>
      <c r="K6" s="97"/>
      <c r="L6" s="97"/>
      <c r="M6" s="97"/>
      <c r="N6" s="97"/>
    </row>
    <row r="7" spans="1:17" ht="21.2" customHeight="1">
      <c r="B7" s="98" t="s">
        <v>137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7" ht="15" customHeight="1">
      <c r="B8" s="40" t="s">
        <v>123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7" ht="7.5" customHeight="1"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7" ht="24.75" customHeight="1">
      <c r="A10" s="110" t="s">
        <v>124</v>
      </c>
      <c r="B10" s="110"/>
      <c r="C10" s="11" t="s">
        <v>125</v>
      </c>
    </row>
    <row r="11" spans="1:17" ht="14.25" customHeight="1">
      <c r="A11" s="46" t="s">
        <v>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7" ht="16.5" customHeight="1">
      <c r="A12" s="47" t="s">
        <v>4</v>
      </c>
      <c r="B12" s="47"/>
      <c r="C12" s="47"/>
      <c r="D12" s="47"/>
      <c r="E12" s="48" t="s">
        <v>5</v>
      </c>
      <c r="F12" s="92"/>
      <c r="G12" s="100" t="s">
        <v>6</v>
      </c>
      <c r="H12" s="101"/>
      <c r="I12" s="101"/>
      <c r="J12" s="102"/>
      <c r="K12" s="104" t="s">
        <v>138</v>
      </c>
      <c r="L12" s="105"/>
      <c r="M12" s="105"/>
      <c r="N12" s="105"/>
      <c r="O12" s="106"/>
      <c r="Q12" s="4"/>
    </row>
    <row r="13" spans="1:17" ht="12" customHeight="1">
      <c r="A13" s="47"/>
      <c r="B13" s="47"/>
      <c r="C13" s="47"/>
      <c r="D13" s="47"/>
      <c r="E13" s="50"/>
      <c r="F13" s="93"/>
      <c r="G13" s="23" t="s">
        <v>141</v>
      </c>
      <c r="H13" s="103" t="s">
        <v>140</v>
      </c>
      <c r="I13" s="50"/>
      <c r="J13" s="1" t="s">
        <v>139</v>
      </c>
      <c r="K13" s="107"/>
      <c r="L13" s="108"/>
      <c r="M13" s="108"/>
      <c r="N13" s="108"/>
      <c r="O13" s="109"/>
      <c r="Q13" s="4"/>
    </row>
    <row r="14" spans="1:17" ht="14.25" customHeight="1">
      <c r="A14" s="43" t="s">
        <v>7</v>
      </c>
      <c r="B14" s="43"/>
      <c r="C14" s="43"/>
      <c r="D14" s="43"/>
      <c r="E14" s="43"/>
      <c r="F14" s="43"/>
      <c r="G14" s="43"/>
      <c r="H14" s="43"/>
      <c r="I14" s="43"/>
      <c r="J14" s="42"/>
      <c r="K14" s="42"/>
      <c r="L14" s="42"/>
      <c r="M14" s="42"/>
      <c r="N14" s="42"/>
      <c r="O14" s="42"/>
      <c r="P14" s="44"/>
      <c r="Q14" s="4"/>
    </row>
    <row r="15" spans="1:17" ht="13.5" customHeight="1">
      <c r="A15" s="26" t="s">
        <v>8</v>
      </c>
      <c r="B15" s="26"/>
      <c r="C15" s="26"/>
      <c r="D15" s="26"/>
      <c r="E15" s="27" t="s">
        <v>9</v>
      </c>
      <c r="F15" s="27"/>
      <c r="G15" s="5">
        <v>0</v>
      </c>
      <c r="H15" s="28">
        <v>0.46</v>
      </c>
      <c r="I15" s="28"/>
      <c r="J15" s="28">
        <v>3.42</v>
      </c>
      <c r="K15" s="28"/>
      <c r="L15" s="28">
        <v>19.75</v>
      </c>
      <c r="M15" s="28"/>
      <c r="N15" s="28"/>
      <c r="O15" s="28"/>
      <c r="P15" s="29"/>
      <c r="Q15" s="4"/>
    </row>
    <row r="16" spans="1:17" ht="14.65" customHeight="1">
      <c r="A16" s="26" t="s">
        <v>11</v>
      </c>
      <c r="B16" s="26"/>
      <c r="C16" s="26"/>
      <c r="D16" s="26"/>
      <c r="E16" s="27" t="s">
        <v>12</v>
      </c>
      <c r="F16" s="27"/>
      <c r="G16" s="5">
        <v>0</v>
      </c>
      <c r="H16" s="28">
        <v>0</v>
      </c>
      <c r="I16" s="28"/>
      <c r="J16" s="28">
        <v>0</v>
      </c>
      <c r="K16" s="28"/>
      <c r="L16" s="28">
        <v>0</v>
      </c>
      <c r="M16" s="28"/>
      <c r="N16" s="28"/>
      <c r="O16" s="28"/>
      <c r="P16" s="29"/>
      <c r="Q16" s="4"/>
    </row>
    <row r="17" spans="1:17" ht="14.65" customHeight="1">
      <c r="A17" s="26" t="s">
        <v>16</v>
      </c>
      <c r="B17" s="26"/>
      <c r="C17" s="26"/>
      <c r="D17" s="26"/>
      <c r="E17" s="27" t="s">
        <v>9</v>
      </c>
      <c r="F17" s="27"/>
      <c r="G17" s="5">
        <v>0.38</v>
      </c>
      <c r="H17" s="28">
        <v>0.92</v>
      </c>
      <c r="I17" s="28"/>
      <c r="J17" s="28">
        <v>12.16</v>
      </c>
      <c r="K17" s="28"/>
      <c r="L17" s="28">
        <v>61.7</v>
      </c>
      <c r="M17" s="28"/>
      <c r="N17" s="28"/>
      <c r="O17" s="28"/>
      <c r="P17" s="29"/>
      <c r="Q17" s="4"/>
    </row>
    <row r="18" spans="1:17" ht="14.65" customHeight="1">
      <c r="A18" s="26" t="s">
        <v>17</v>
      </c>
      <c r="B18" s="26"/>
      <c r="C18" s="26"/>
      <c r="D18" s="26"/>
      <c r="E18" s="27" t="s">
        <v>18</v>
      </c>
      <c r="F18" s="27"/>
      <c r="G18" s="5">
        <v>4.62</v>
      </c>
      <c r="H18" s="28">
        <v>0.55000000000000004</v>
      </c>
      <c r="I18" s="28"/>
      <c r="J18" s="28">
        <v>30.48</v>
      </c>
      <c r="K18" s="28"/>
      <c r="L18" s="28">
        <v>148.19999999999999</v>
      </c>
      <c r="M18" s="28"/>
      <c r="N18" s="28"/>
      <c r="O18" s="28"/>
      <c r="P18" s="29"/>
      <c r="Q18" s="4"/>
    </row>
    <row r="19" spans="1:17" ht="17.25" customHeight="1">
      <c r="A19" s="82" t="s">
        <v>128</v>
      </c>
      <c r="B19" s="83"/>
      <c r="C19" s="83"/>
      <c r="D19" s="84"/>
      <c r="E19" s="80">
        <f>SUM(E15+E16+E17+E18)</f>
        <v>500</v>
      </c>
      <c r="F19" s="81"/>
      <c r="G19" s="9">
        <v>5</v>
      </c>
      <c r="H19" s="35">
        <v>1.93</v>
      </c>
      <c r="I19" s="35"/>
      <c r="J19" s="35">
        <v>46.06</v>
      </c>
      <c r="K19" s="35"/>
      <c r="L19" s="35">
        <v>229.65</v>
      </c>
      <c r="M19" s="35"/>
      <c r="N19" s="35"/>
      <c r="O19" s="35"/>
      <c r="P19" s="63"/>
      <c r="Q19" s="4"/>
    </row>
    <row r="20" spans="1:17" ht="15" customHeight="1">
      <c r="A20" s="85" t="s">
        <v>19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7"/>
      <c r="Q20" s="4"/>
    </row>
    <row r="21" spans="1:17" ht="14.65" customHeight="1">
      <c r="A21" s="88" t="s">
        <v>20</v>
      </c>
      <c r="B21" s="88"/>
      <c r="C21" s="88"/>
      <c r="D21" s="88"/>
      <c r="E21" s="89" t="s">
        <v>9</v>
      </c>
      <c r="F21" s="89"/>
      <c r="G21" s="10">
        <v>1.39</v>
      </c>
      <c r="H21" s="90">
        <v>4.0999999999999996</v>
      </c>
      <c r="I21" s="90"/>
      <c r="J21" s="90">
        <v>8.4600000000000009</v>
      </c>
      <c r="K21" s="90"/>
      <c r="L21" s="90">
        <v>76.489999999999995</v>
      </c>
      <c r="M21" s="90"/>
      <c r="N21" s="90"/>
      <c r="O21" s="90"/>
      <c r="P21" s="91"/>
      <c r="Q21" s="4"/>
    </row>
    <row r="22" spans="1:17" ht="14.65" customHeight="1">
      <c r="A22" s="26" t="s">
        <v>21</v>
      </c>
      <c r="B22" s="26"/>
      <c r="C22" s="26"/>
      <c r="D22" s="26"/>
      <c r="E22" s="27" t="s">
        <v>22</v>
      </c>
      <c r="F22" s="27"/>
      <c r="G22" s="5">
        <v>19.97</v>
      </c>
      <c r="H22" s="28">
        <v>19.45</v>
      </c>
      <c r="I22" s="28"/>
      <c r="J22" s="28">
        <v>0</v>
      </c>
      <c r="K22" s="28"/>
      <c r="L22" s="28">
        <v>254.5</v>
      </c>
      <c r="M22" s="28"/>
      <c r="N22" s="28"/>
      <c r="O22" s="28"/>
      <c r="P22" s="29"/>
      <c r="Q22" s="4"/>
    </row>
    <row r="23" spans="1:17" ht="14.65" customHeight="1">
      <c r="A23" s="26" t="s">
        <v>23</v>
      </c>
      <c r="B23" s="26"/>
      <c r="C23" s="26"/>
      <c r="D23" s="26"/>
      <c r="E23" s="27" t="s">
        <v>24</v>
      </c>
      <c r="F23" s="27"/>
      <c r="G23" s="5">
        <v>2.89</v>
      </c>
      <c r="H23" s="28">
        <v>2.58</v>
      </c>
      <c r="I23" s="28"/>
      <c r="J23" s="28">
        <v>17.62</v>
      </c>
      <c r="K23" s="28"/>
      <c r="L23" s="28">
        <v>105.19</v>
      </c>
      <c r="M23" s="28"/>
      <c r="N23" s="28"/>
      <c r="O23" s="28"/>
      <c r="P23" s="29"/>
      <c r="Q23" s="4"/>
    </row>
    <row r="24" spans="1:17" ht="14.65" customHeight="1">
      <c r="A24" s="26" t="s">
        <v>25</v>
      </c>
      <c r="B24" s="26"/>
      <c r="C24" s="26"/>
      <c r="D24" s="26"/>
      <c r="E24" s="27" t="s">
        <v>14</v>
      </c>
      <c r="F24" s="27"/>
      <c r="G24" s="5">
        <v>0.03</v>
      </c>
      <c r="H24" s="28">
        <v>0.15</v>
      </c>
      <c r="I24" s="28"/>
      <c r="J24" s="28">
        <v>0.04</v>
      </c>
      <c r="K24" s="28"/>
      <c r="L24" s="28">
        <v>1.57</v>
      </c>
      <c r="M24" s="28"/>
      <c r="N24" s="28"/>
      <c r="O24" s="28"/>
      <c r="P24" s="29"/>
      <c r="Q24" s="4"/>
    </row>
    <row r="25" spans="1:17" ht="14.65" customHeight="1">
      <c r="A25" s="26" t="s">
        <v>26</v>
      </c>
      <c r="B25" s="26"/>
      <c r="C25" s="26"/>
      <c r="D25" s="26"/>
      <c r="E25" s="27" t="s">
        <v>18</v>
      </c>
      <c r="F25" s="27"/>
      <c r="G25" s="5">
        <v>0.31</v>
      </c>
      <c r="H25" s="28">
        <v>7.0000000000000007E-2</v>
      </c>
      <c r="I25" s="28"/>
      <c r="J25" s="28">
        <v>0</v>
      </c>
      <c r="K25" s="28"/>
      <c r="L25" s="28">
        <v>1.88</v>
      </c>
      <c r="M25" s="28"/>
      <c r="N25" s="28"/>
      <c r="O25" s="28"/>
      <c r="P25" s="29"/>
      <c r="Q25" s="4"/>
    </row>
    <row r="26" spans="1:17" ht="14.65" customHeight="1">
      <c r="A26" s="26" t="s">
        <v>27</v>
      </c>
      <c r="B26" s="26"/>
      <c r="C26" s="26"/>
      <c r="D26" s="26"/>
      <c r="E26" s="27" t="s">
        <v>9</v>
      </c>
      <c r="F26" s="27"/>
      <c r="G26" s="5">
        <v>1.44</v>
      </c>
      <c r="H26" s="28">
        <v>0.27</v>
      </c>
      <c r="I26" s="28"/>
      <c r="J26" s="28">
        <v>45.75</v>
      </c>
      <c r="K26" s="28"/>
      <c r="L26" s="28">
        <v>192.06</v>
      </c>
      <c r="M26" s="28"/>
      <c r="N26" s="28"/>
      <c r="O26" s="28"/>
      <c r="P26" s="29"/>
      <c r="Q26" s="4"/>
    </row>
    <row r="27" spans="1:17" ht="14.65" customHeight="1">
      <c r="A27" s="26" t="s">
        <v>28</v>
      </c>
      <c r="B27" s="26"/>
      <c r="C27" s="26"/>
      <c r="D27" s="26"/>
      <c r="E27" s="27" t="s">
        <v>10</v>
      </c>
      <c r="F27" s="27"/>
      <c r="G27" s="5">
        <v>2.31</v>
      </c>
      <c r="H27" s="28">
        <v>0.28000000000000003</v>
      </c>
      <c r="I27" s="28"/>
      <c r="J27" s="28">
        <v>15.24</v>
      </c>
      <c r="K27" s="28"/>
      <c r="L27" s="28">
        <v>74.099999999999994</v>
      </c>
      <c r="M27" s="28"/>
      <c r="N27" s="28"/>
      <c r="O27" s="28"/>
      <c r="P27" s="29"/>
      <c r="Q27" s="4"/>
    </row>
    <row r="28" spans="1:17" ht="15" customHeight="1">
      <c r="A28" s="26" t="s">
        <v>29</v>
      </c>
      <c r="B28" s="26"/>
      <c r="C28" s="26"/>
      <c r="D28" s="26"/>
      <c r="E28" s="27" t="s">
        <v>10</v>
      </c>
      <c r="F28" s="27"/>
      <c r="G28" s="5">
        <v>2.46</v>
      </c>
      <c r="H28" s="28">
        <v>0.3</v>
      </c>
      <c r="I28" s="28"/>
      <c r="J28" s="28">
        <v>12.87</v>
      </c>
      <c r="K28" s="28"/>
      <c r="L28" s="28">
        <v>66.599999999999994</v>
      </c>
      <c r="M28" s="28"/>
      <c r="N28" s="28"/>
      <c r="O28" s="28"/>
      <c r="P28" s="29"/>
      <c r="Q28" s="4"/>
    </row>
    <row r="29" spans="1:17" ht="14.65" customHeight="1">
      <c r="A29" s="30" t="s">
        <v>127</v>
      </c>
      <c r="B29" s="31"/>
      <c r="C29" s="31"/>
      <c r="D29" s="32"/>
      <c r="E29" s="24">
        <f>SUM(E21+E22+E23+E24+E25+E26+E27+E28)</f>
        <v>770</v>
      </c>
      <c r="F29" s="25"/>
      <c r="G29" s="6">
        <v>30.8</v>
      </c>
      <c r="H29" s="36">
        <v>27.2</v>
      </c>
      <c r="I29" s="36"/>
      <c r="J29" s="36">
        <v>99.98</v>
      </c>
      <c r="K29" s="36"/>
      <c r="L29" s="36">
        <v>772.39</v>
      </c>
      <c r="M29" s="36"/>
      <c r="N29" s="36"/>
      <c r="O29" s="36"/>
      <c r="P29" s="37"/>
      <c r="Q29" s="4"/>
    </row>
    <row r="30" spans="1:17" ht="15.75" customHeight="1">
      <c r="A30" s="42" t="s">
        <v>30</v>
      </c>
      <c r="B30" s="42"/>
      <c r="C30" s="42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Q30" s="4"/>
    </row>
    <row r="31" spans="1:17" ht="14.65" customHeight="1">
      <c r="A31" s="26" t="s">
        <v>31</v>
      </c>
      <c r="B31" s="26"/>
      <c r="C31" s="26"/>
      <c r="D31" s="26"/>
      <c r="E31" s="27" t="s">
        <v>32</v>
      </c>
      <c r="F31" s="27"/>
      <c r="G31" s="5">
        <v>6.16</v>
      </c>
      <c r="H31" s="28">
        <v>1.92</v>
      </c>
      <c r="I31" s="28"/>
      <c r="J31" s="28">
        <v>42.72</v>
      </c>
      <c r="K31" s="28"/>
      <c r="L31" s="28">
        <v>203.2</v>
      </c>
      <c r="M31" s="28"/>
      <c r="N31" s="28"/>
      <c r="O31" s="28"/>
      <c r="P31" s="29"/>
      <c r="Q31" s="4"/>
    </row>
    <row r="32" spans="1:17" ht="14.65" customHeight="1">
      <c r="A32" s="26" t="s">
        <v>33</v>
      </c>
      <c r="B32" s="26"/>
      <c r="C32" s="26"/>
      <c r="D32" s="26"/>
      <c r="E32" s="27" t="s">
        <v>34</v>
      </c>
      <c r="F32" s="27"/>
      <c r="G32" s="5">
        <v>0.05</v>
      </c>
      <c r="H32" s="28">
        <v>2.4</v>
      </c>
      <c r="I32" s="28"/>
      <c r="J32" s="28">
        <v>6.31</v>
      </c>
      <c r="K32" s="28"/>
      <c r="L32" s="28">
        <v>25.82</v>
      </c>
      <c r="M32" s="28"/>
      <c r="N32" s="28"/>
      <c r="O32" s="28"/>
      <c r="P32" s="29"/>
      <c r="Q32" s="4"/>
    </row>
    <row r="33" spans="1:17" ht="14.65" customHeight="1">
      <c r="A33" s="26" t="s">
        <v>35</v>
      </c>
      <c r="B33" s="26"/>
      <c r="C33" s="26"/>
      <c r="D33" s="26"/>
      <c r="E33" s="27" t="s">
        <v>36</v>
      </c>
      <c r="F33" s="27"/>
      <c r="G33" s="5">
        <v>0.64</v>
      </c>
      <c r="H33" s="28">
        <v>0.64</v>
      </c>
      <c r="I33" s="28"/>
      <c r="J33" s="28">
        <v>15.68</v>
      </c>
      <c r="K33" s="28"/>
      <c r="L33" s="28">
        <v>75.2</v>
      </c>
      <c r="M33" s="28"/>
      <c r="N33" s="28"/>
      <c r="O33" s="28"/>
      <c r="P33" s="29"/>
      <c r="Q33" s="4"/>
    </row>
    <row r="34" spans="1:17" ht="14.65" customHeight="1">
      <c r="A34" s="30" t="s">
        <v>129</v>
      </c>
      <c r="B34" s="31"/>
      <c r="C34" s="31"/>
      <c r="D34" s="32"/>
      <c r="E34" s="24">
        <f>SUM(E31+E32+E33)</f>
        <v>420</v>
      </c>
      <c r="F34" s="25"/>
      <c r="G34" s="6">
        <v>6.85</v>
      </c>
      <c r="H34" s="36">
        <v>4.96</v>
      </c>
      <c r="I34" s="36"/>
      <c r="J34" s="36">
        <v>64.709999999999994</v>
      </c>
      <c r="K34" s="36"/>
      <c r="L34" s="36">
        <v>304.22000000000003</v>
      </c>
      <c r="M34" s="36"/>
      <c r="N34" s="36"/>
      <c r="O34" s="36"/>
      <c r="P34" s="37"/>
      <c r="Q34" s="4"/>
    </row>
    <row r="35" spans="1:17" ht="14.25" customHeight="1">
      <c r="A35" s="42" t="s">
        <v>37</v>
      </c>
      <c r="B35" s="42"/>
      <c r="C35" s="42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"/>
    </row>
    <row r="36" spans="1:17" ht="14.65" customHeight="1">
      <c r="A36" s="26" t="s">
        <v>38</v>
      </c>
      <c r="B36" s="26"/>
      <c r="C36" s="26"/>
      <c r="D36" s="26"/>
      <c r="E36" s="27" t="s">
        <v>22</v>
      </c>
      <c r="F36" s="27"/>
      <c r="G36" s="5">
        <v>10.86</v>
      </c>
      <c r="H36" s="28">
        <v>2.0499999999999998</v>
      </c>
      <c r="I36" s="28"/>
      <c r="J36" s="28">
        <v>4.22</v>
      </c>
      <c r="K36" s="28"/>
      <c r="L36" s="28">
        <v>76.790000000000006</v>
      </c>
      <c r="M36" s="28"/>
      <c r="N36" s="28"/>
      <c r="O36" s="28"/>
      <c r="P36" s="29"/>
      <c r="Q36" s="4"/>
    </row>
    <row r="37" spans="1:17" ht="14.65" customHeight="1">
      <c r="A37" s="26" t="s">
        <v>39</v>
      </c>
      <c r="B37" s="26"/>
      <c r="C37" s="26"/>
      <c r="D37" s="26"/>
      <c r="E37" s="27" t="s">
        <v>24</v>
      </c>
      <c r="F37" s="27"/>
      <c r="G37" s="5">
        <v>2.5299999999999998</v>
      </c>
      <c r="H37" s="28">
        <v>1.24</v>
      </c>
      <c r="I37" s="28"/>
      <c r="J37" s="28">
        <v>20.63</v>
      </c>
      <c r="K37" s="28"/>
      <c r="L37" s="28">
        <v>97.48</v>
      </c>
      <c r="M37" s="28"/>
      <c r="N37" s="28"/>
      <c r="O37" s="28"/>
      <c r="P37" s="29"/>
      <c r="Q37" s="4"/>
    </row>
    <row r="38" spans="1:17" ht="16.5" customHeight="1">
      <c r="A38" s="26" t="s">
        <v>40</v>
      </c>
      <c r="B38" s="26"/>
      <c r="C38" s="26"/>
      <c r="D38" s="26"/>
      <c r="E38" s="27" t="s">
        <v>41</v>
      </c>
      <c r="F38" s="27"/>
      <c r="G38" s="5">
        <v>1.07</v>
      </c>
      <c r="H38" s="28">
        <v>1.77</v>
      </c>
      <c r="I38" s="28"/>
      <c r="J38" s="28">
        <v>3.7</v>
      </c>
      <c r="K38" s="28"/>
      <c r="L38" s="28">
        <v>35.42</v>
      </c>
      <c r="M38" s="28"/>
      <c r="N38" s="28"/>
      <c r="O38" s="28"/>
      <c r="P38" s="29"/>
      <c r="Q38" s="4"/>
    </row>
    <row r="39" spans="1:17" ht="20.25" customHeight="1">
      <c r="A39" s="26" t="s">
        <v>42</v>
      </c>
      <c r="B39" s="26"/>
      <c r="C39" s="26"/>
      <c r="D39" s="26"/>
      <c r="E39" s="27" t="s">
        <v>9</v>
      </c>
      <c r="F39" s="27"/>
      <c r="G39" s="5">
        <v>0</v>
      </c>
      <c r="H39" s="28">
        <v>0</v>
      </c>
      <c r="I39" s="28"/>
      <c r="J39" s="28">
        <v>0</v>
      </c>
      <c r="K39" s="28"/>
      <c r="L39" s="28">
        <v>0</v>
      </c>
      <c r="M39" s="28"/>
      <c r="N39" s="28"/>
      <c r="O39" s="28"/>
      <c r="P39" s="29"/>
      <c r="Q39" s="4"/>
    </row>
    <row r="40" spans="1:17" ht="14.65" customHeight="1">
      <c r="A40" s="26" t="s">
        <v>28</v>
      </c>
      <c r="B40" s="26"/>
      <c r="C40" s="26"/>
      <c r="D40" s="26"/>
      <c r="E40" s="27" t="s">
        <v>15</v>
      </c>
      <c r="F40" s="27"/>
      <c r="G40" s="5">
        <v>0.89</v>
      </c>
      <c r="H40" s="28">
        <v>0.11</v>
      </c>
      <c r="I40" s="28"/>
      <c r="J40" s="28">
        <v>5.92</v>
      </c>
      <c r="K40" s="28"/>
      <c r="L40" s="28">
        <v>28.75</v>
      </c>
      <c r="M40" s="28"/>
      <c r="N40" s="28"/>
      <c r="O40" s="28"/>
      <c r="P40" s="29"/>
      <c r="Q40" s="4"/>
    </row>
    <row r="41" spans="1:17" ht="14.65" customHeight="1">
      <c r="A41" s="26" t="s">
        <v>29</v>
      </c>
      <c r="B41" s="26"/>
      <c r="C41" s="26"/>
      <c r="D41" s="26"/>
      <c r="E41" s="27" t="s">
        <v>41</v>
      </c>
      <c r="F41" s="27"/>
      <c r="G41" s="5">
        <v>1.19</v>
      </c>
      <c r="H41" s="28">
        <v>0.15</v>
      </c>
      <c r="I41" s="28"/>
      <c r="J41" s="28">
        <v>6.25</v>
      </c>
      <c r="K41" s="28"/>
      <c r="L41" s="28">
        <v>32.299999999999997</v>
      </c>
      <c r="M41" s="28"/>
      <c r="N41" s="28"/>
      <c r="O41" s="28"/>
      <c r="P41" s="29"/>
      <c r="Q41" s="4"/>
    </row>
    <row r="42" spans="1:17" ht="14.65" customHeight="1">
      <c r="A42" s="30" t="s">
        <v>130</v>
      </c>
      <c r="B42" s="31"/>
      <c r="C42" s="31"/>
      <c r="D42" s="32"/>
      <c r="E42" s="33">
        <f>SUM(E36+E37+E38+E39+E40+E41)</f>
        <v>560</v>
      </c>
      <c r="F42" s="34"/>
      <c r="G42" s="7">
        <v>16.54</v>
      </c>
      <c r="H42" s="36">
        <v>5.32</v>
      </c>
      <c r="I42" s="36"/>
      <c r="J42" s="36">
        <v>40.72</v>
      </c>
      <c r="K42" s="36"/>
      <c r="L42" s="36">
        <v>270.74</v>
      </c>
      <c r="M42" s="36"/>
      <c r="N42" s="36"/>
      <c r="O42" s="36"/>
      <c r="P42" s="37"/>
      <c r="Q42" s="4"/>
    </row>
    <row r="43" spans="1:17" ht="12.75" customHeight="1">
      <c r="A43" s="42" t="s">
        <v>43</v>
      </c>
      <c r="B43" s="42"/>
      <c r="C43" s="42"/>
      <c r="D43" s="42"/>
      <c r="E43" s="42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"/>
    </row>
    <row r="44" spans="1:17" ht="14.25" customHeight="1">
      <c r="A44" s="26" t="s">
        <v>44</v>
      </c>
      <c r="B44" s="26"/>
      <c r="C44" s="26"/>
      <c r="D44" s="26"/>
      <c r="E44" s="27" t="s">
        <v>14</v>
      </c>
      <c r="F44" s="27"/>
      <c r="G44" s="5">
        <v>0.75</v>
      </c>
      <c r="H44" s="28">
        <v>1.7</v>
      </c>
      <c r="I44" s="28"/>
      <c r="J44" s="28">
        <v>6.8</v>
      </c>
      <c r="K44" s="28"/>
      <c r="L44" s="28">
        <v>46</v>
      </c>
      <c r="M44" s="28"/>
      <c r="N44" s="28"/>
      <c r="O44" s="28"/>
      <c r="P44" s="29"/>
      <c r="Q44" s="4"/>
    </row>
    <row r="45" spans="1:17" ht="14.65" customHeight="1">
      <c r="A45" s="45" t="s">
        <v>45</v>
      </c>
      <c r="B45" s="45"/>
      <c r="C45" s="45"/>
      <c r="D45" s="45"/>
      <c r="E45" s="52" t="s">
        <v>9</v>
      </c>
      <c r="F45" s="52"/>
      <c r="G45" s="5">
        <v>11.6</v>
      </c>
      <c r="H45" s="28">
        <v>10</v>
      </c>
      <c r="I45" s="28"/>
      <c r="J45" s="28">
        <v>16</v>
      </c>
      <c r="K45" s="28"/>
      <c r="L45" s="28">
        <v>212</v>
      </c>
      <c r="M45" s="28"/>
      <c r="N45" s="28"/>
      <c r="O45" s="28"/>
      <c r="P45" s="29"/>
      <c r="Q45" s="4"/>
    </row>
    <row r="46" spans="1:17" ht="14.65" customHeight="1">
      <c r="A46" s="30" t="s">
        <v>131</v>
      </c>
      <c r="B46" s="31"/>
      <c r="C46" s="31"/>
      <c r="D46" s="32"/>
      <c r="E46" s="33">
        <f>SUM(E44+E45)</f>
        <v>210</v>
      </c>
      <c r="F46" s="34"/>
      <c r="G46" s="20">
        <v>12.35</v>
      </c>
      <c r="H46" s="35">
        <v>11.7</v>
      </c>
      <c r="I46" s="35"/>
      <c r="J46" s="35">
        <v>22.8</v>
      </c>
      <c r="K46" s="35"/>
      <c r="L46" s="35">
        <v>258</v>
      </c>
      <c r="M46" s="35"/>
      <c r="N46" s="35"/>
      <c r="O46" s="35"/>
      <c r="P46" s="63"/>
      <c r="Q46" s="4"/>
    </row>
    <row r="47" spans="1:17" ht="14.65" customHeight="1">
      <c r="A47" s="75" t="s">
        <v>46</v>
      </c>
      <c r="B47" s="76"/>
      <c r="C47" s="76"/>
      <c r="D47" s="77"/>
      <c r="E47" s="78">
        <f>SUM(E19+E29+E34+E42+E46)</f>
        <v>2460</v>
      </c>
      <c r="F47" s="79"/>
      <c r="G47" s="21">
        <v>71.540000000000006</v>
      </c>
      <c r="H47" s="60">
        <v>51.11</v>
      </c>
      <c r="I47" s="62"/>
      <c r="J47" s="60">
        <v>274.27</v>
      </c>
      <c r="K47" s="62"/>
      <c r="L47" s="60">
        <v>1835</v>
      </c>
      <c r="M47" s="61"/>
      <c r="N47" s="61"/>
      <c r="O47" s="61"/>
      <c r="P47" s="62"/>
      <c r="Q47" s="4"/>
    </row>
    <row r="48" spans="1:17" ht="21" customHeight="1">
      <c r="A48" s="46" t="s">
        <v>47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1:25" ht="14.25" customHeight="1">
      <c r="A49" s="47" t="s">
        <v>4</v>
      </c>
      <c r="B49" s="47"/>
      <c r="C49" s="47"/>
      <c r="D49" s="47"/>
      <c r="E49" s="48" t="s">
        <v>5</v>
      </c>
      <c r="F49" s="49"/>
      <c r="G49" s="47" t="s">
        <v>6</v>
      </c>
      <c r="H49" s="47"/>
      <c r="I49" s="47"/>
      <c r="J49" s="47"/>
      <c r="K49" s="47" t="s">
        <v>138</v>
      </c>
      <c r="L49" s="47"/>
      <c r="M49" s="47"/>
      <c r="N49" s="47"/>
      <c r="O49" s="47"/>
      <c r="Q49" s="4"/>
    </row>
    <row r="50" spans="1:25" ht="17.25" customHeight="1">
      <c r="A50" s="47"/>
      <c r="B50" s="47"/>
      <c r="C50" s="47"/>
      <c r="D50" s="47"/>
      <c r="E50" s="50"/>
      <c r="F50" s="51"/>
      <c r="G50" s="22" t="s">
        <v>141</v>
      </c>
      <c r="H50" s="47" t="s">
        <v>140</v>
      </c>
      <c r="I50" s="47"/>
      <c r="J50" s="22" t="s">
        <v>139</v>
      </c>
      <c r="K50" s="47"/>
      <c r="L50" s="47"/>
      <c r="M50" s="47"/>
      <c r="N50" s="47"/>
      <c r="O50" s="47"/>
      <c r="Q50" s="4"/>
    </row>
    <row r="51" spans="1:25" ht="21.2" customHeight="1">
      <c r="A51" s="43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  <c r="Q51" s="4"/>
    </row>
    <row r="52" spans="1:25" ht="21" customHeight="1">
      <c r="A52" s="26" t="s">
        <v>48</v>
      </c>
      <c r="B52" s="26"/>
      <c r="C52" s="26"/>
      <c r="D52" s="26"/>
      <c r="E52" s="27" t="s">
        <v>24</v>
      </c>
      <c r="F52" s="27"/>
      <c r="G52" s="5">
        <v>31.85</v>
      </c>
      <c r="H52" s="28">
        <v>22.67</v>
      </c>
      <c r="I52" s="28"/>
      <c r="J52" s="28">
        <v>41.82</v>
      </c>
      <c r="K52" s="28"/>
      <c r="L52" s="28">
        <v>615.87</v>
      </c>
      <c r="M52" s="28"/>
      <c r="N52" s="28"/>
      <c r="O52" s="28"/>
      <c r="P52" s="29"/>
      <c r="Q52" s="4"/>
    </row>
    <row r="53" spans="1:25" ht="14.65" customHeight="1">
      <c r="A53" s="26" t="s">
        <v>49</v>
      </c>
      <c r="B53" s="26"/>
      <c r="C53" s="26"/>
      <c r="D53" s="26"/>
      <c r="E53" s="27" t="s">
        <v>15</v>
      </c>
      <c r="F53" s="27"/>
      <c r="G53" s="5">
        <v>0.09</v>
      </c>
      <c r="H53" s="28">
        <v>0.5</v>
      </c>
      <c r="I53" s="28"/>
      <c r="J53" s="28">
        <v>2.46</v>
      </c>
      <c r="K53" s="28"/>
      <c r="L53" s="28">
        <v>10.29</v>
      </c>
      <c r="M53" s="28"/>
      <c r="N53" s="28"/>
      <c r="O53" s="28"/>
      <c r="P53" s="29"/>
      <c r="Q53" s="4"/>
    </row>
    <row r="54" spans="1:25" ht="14.65" customHeight="1">
      <c r="A54" s="26" t="s">
        <v>51</v>
      </c>
      <c r="B54" s="26"/>
      <c r="C54" s="26"/>
      <c r="D54" s="26"/>
      <c r="E54" s="27" t="s">
        <v>10</v>
      </c>
      <c r="F54" s="27"/>
      <c r="G54" s="5">
        <v>1.62</v>
      </c>
      <c r="H54" s="28">
        <v>6.85</v>
      </c>
      <c r="I54" s="28"/>
      <c r="J54" s="28">
        <v>10.35</v>
      </c>
      <c r="K54" s="28"/>
      <c r="L54" s="28">
        <v>109.61</v>
      </c>
      <c r="M54" s="28"/>
      <c r="N54" s="28"/>
      <c r="O54" s="28"/>
      <c r="P54" s="29"/>
      <c r="Q54" s="4"/>
    </row>
    <row r="55" spans="1:25" ht="14.65" customHeight="1">
      <c r="A55" s="26" t="s">
        <v>33</v>
      </c>
      <c r="B55" s="26"/>
      <c r="C55" s="26"/>
      <c r="D55" s="26"/>
      <c r="E55" s="27" t="s">
        <v>34</v>
      </c>
      <c r="F55" s="27"/>
      <c r="G55" s="5">
        <v>0.05</v>
      </c>
      <c r="H55" s="28">
        <v>2.4</v>
      </c>
      <c r="I55" s="28"/>
      <c r="J55" s="28">
        <v>6.31</v>
      </c>
      <c r="K55" s="28"/>
      <c r="L55" s="28">
        <v>25.82</v>
      </c>
      <c r="M55" s="28"/>
      <c r="N55" s="28"/>
      <c r="O55" s="28"/>
      <c r="P55" s="29"/>
      <c r="Q55" s="4"/>
    </row>
    <row r="56" spans="1:25" ht="14.65" customHeight="1">
      <c r="A56" s="26" t="s">
        <v>35</v>
      </c>
      <c r="B56" s="26"/>
      <c r="C56" s="26"/>
      <c r="D56" s="26"/>
      <c r="E56" s="27" t="s">
        <v>36</v>
      </c>
      <c r="F56" s="27"/>
      <c r="G56" s="5">
        <v>0.64</v>
      </c>
      <c r="H56" s="28">
        <v>0.64</v>
      </c>
      <c r="I56" s="28"/>
      <c r="J56" s="28">
        <v>15.68</v>
      </c>
      <c r="K56" s="28"/>
      <c r="L56" s="28">
        <v>75.2</v>
      </c>
      <c r="M56" s="28"/>
      <c r="N56" s="28"/>
      <c r="O56" s="28"/>
      <c r="P56" s="29"/>
      <c r="Q56" s="4"/>
    </row>
    <row r="57" spans="1:25" ht="14.25" customHeight="1">
      <c r="A57" s="26" t="s">
        <v>28</v>
      </c>
      <c r="B57" s="26"/>
      <c r="C57" s="26"/>
      <c r="D57" s="26"/>
      <c r="E57" s="27" t="s">
        <v>15</v>
      </c>
      <c r="F57" s="27"/>
      <c r="G57" s="5">
        <v>0.89</v>
      </c>
      <c r="H57" s="28">
        <v>0.11</v>
      </c>
      <c r="I57" s="28"/>
      <c r="J57" s="28">
        <v>5.92</v>
      </c>
      <c r="K57" s="28"/>
      <c r="L57" s="28">
        <v>28.75</v>
      </c>
      <c r="M57" s="28"/>
      <c r="N57" s="28"/>
      <c r="O57" s="28"/>
      <c r="P57" s="29"/>
      <c r="Q57" s="4"/>
    </row>
    <row r="58" spans="1:25" ht="14.65" customHeight="1">
      <c r="A58" s="70" t="s">
        <v>128</v>
      </c>
      <c r="B58" s="71"/>
      <c r="C58" s="71"/>
      <c r="D58" s="72"/>
      <c r="E58" s="73">
        <f>SUM(E52+E53+E54+E55+E56+E57)</f>
        <v>560</v>
      </c>
      <c r="F58" s="74"/>
      <c r="G58" s="6">
        <v>35.14</v>
      </c>
      <c r="H58" s="36">
        <v>33.17</v>
      </c>
      <c r="I58" s="36"/>
      <c r="J58" s="36">
        <v>82.54</v>
      </c>
      <c r="K58" s="36"/>
      <c r="L58" s="36">
        <v>865.54</v>
      </c>
      <c r="M58" s="36"/>
      <c r="N58" s="36"/>
      <c r="O58" s="36"/>
      <c r="P58" s="37"/>
      <c r="Q58" s="4"/>
    </row>
    <row r="59" spans="1:25" ht="12.75" customHeight="1">
      <c r="A59" s="42" t="s">
        <v>19</v>
      </c>
      <c r="B59" s="42"/>
      <c r="C59" s="42"/>
      <c r="D59" s="42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  <c r="Q59" s="4"/>
    </row>
    <row r="60" spans="1:25" ht="26.45" customHeight="1">
      <c r="A60" s="26" t="s">
        <v>52</v>
      </c>
      <c r="B60" s="26"/>
      <c r="C60" s="26"/>
      <c r="D60" s="26"/>
      <c r="E60" s="27" t="s">
        <v>53</v>
      </c>
      <c r="F60" s="27"/>
      <c r="G60" s="5">
        <v>1.88</v>
      </c>
      <c r="H60" s="28">
        <v>5.31</v>
      </c>
      <c r="I60" s="28"/>
      <c r="J60" s="28">
        <v>9.8000000000000007</v>
      </c>
      <c r="K60" s="28"/>
      <c r="L60" s="28">
        <v>94.87</v>
      </c>
      <c r="M60" s="28"/>
      <c r="N60" s="28"/>
      <c r="O60" s="28"/>
      <c r="P60" s="29"/>
      <c r="Q60" s="4"/>
      <c r="T60" s="14"/>
      <c r="U60" s="14"/>
      <c r="V60" s="14"/>
      <c r="W60" s="14"/>
      <c r="X60" s="14"/>
      <c r="Y60" s="14"/>
    </row>
    <row r="61" spans="1:25" ht="14.65" customHeight="1">
      <c r="A61" s="26" t="s">
        <v>55</v>
      </c>
      <c r="B61" s="26"/>
      <c r="C61" s="26"/>
      <c r="D61" s="26"/>
      <c r="E61" s="27" t="s">
        <v>56</v>
      </c>
      <c r="F61" s="27"/>
      <c r="G61" s="5">
        <v>13.36</v>
      </c>
      <c r="H61" s="28">
        <v>4.75</v>
      </c>
      <c r="I61" s="28"/>
      <c r="J61" s="28">
        <v>1.62</v>
      </c>
      <c r="K61" s="28"/>
      <c r="L61" s="28">
        <v>102.63</v>
      </c>
      <c r="M61" s="28"/>
      <c r="N61" s="28"/>
      <c r="O61" s="28"/>
      <c r="P61" s="29"/>
      <c r="Q61" s="4"/>
    </row>
    <row r="62" spans="1:25" ht="14.65" customHeight="1">
      <c r="A62" s="26" t="s">
        <v>39</v>
      </c>
      <c r="B62" s="26"/>
      <c r="C62" s="26"/>
      <c r="D62" s="26"/>
      <c r="E62" s="27" t="s">
        <v>9</v>
      </c>
      <c r="F62" s="27"/>
      <c r="G62" s="5">
        <v>3.38</v>
      </c>
      <c r="H62" s="28">
        <v>1.66</v>
      </c>
      <c r="I62" s="28"/>
      <c r="J62" s="28">
        <v>27.51</v>
      </c>
      <c r="K62" s="28"/>
      <c r="L62" s="28">
        <v>129.96</v>
      </c>
      <c r="M62" s="28"/>
      <c r="N62" s="28"/>
      <c r="O62" s="28"/>
      <c r="P62" s="29"/>
      <c r="Q62" s="4"/>
    </row>
    <row r="63" spans="1:25" ht="14.65" customHeight="1">
      <c r="A63" s="26" t="s">
        <v>25</v>
      </c>
      <c r="B63" s="26"/>
      <c r="C63" s="26"/>
      <c r="D63" s="26"/>
      <c r="E63" s="27" t="s">
        <v>14</v>
      </c>
      <c r="F63" s="27"/>
      <c r="G63" s="5">
        <v>0.26</v>
      </c>
      <c r="H63" s="28">
        <v>1.5</v>
      </c>
      <c r="I63" s="28"/>
      <c r="J63" s="28">
        <v>0.36</v>
      </c>
      <c r="K63" s="28"/>
      <c r="L63" s="28">
        <v>16.2</v>
      </c>
      <c r="M63" s="28"/>
      <c r="N63" s="28"/>
      <c r="O63" s="28"/>
      <c r="P63" s="29"/>
      <c r="Q63" s="4"/>
    </row>
    <row r="64" spans="1:25" ht="14.65" customHeight="1">
      <c r="A64" s="26" t="s">
        <v>143</v>
      </c>
      <c r="B64" s="26"/>
      <c r="C64" s="26"/>
      <c r="D64" s="26"/>
      <c r="E64" s="27" t="s">
        <v>18</v>
      </c>
      <c r="F64" s="27"/>
      <c r="G64" s="5">
        <v>0.02</v>
      </c>
      <c r="H64" s="28">
        <v>3.49</v>
      </c>
      <c r="I64" s="28"/>
      <c r="J64" s="28">
        <v>0.09</v>
      </c>
      <c r="K64" s="28"/>
      <c r="L64" s="28">
        <v>31.83</v>
      </c>
      <c r="M64" s="28"/>
      <c r="N64" s="28"/>
      <c r="O64" s="28"/>
      <c r="P64" s="29"/>
      <c r="Q64" s="4"/>
    </row>
    <row r="65" spans="1:17" ht="14.65" customHeight="1">
      <c r="A65" s="26" t="s">
        <v>142</v>
      </c>
      <c r="B65" s="26"/>
      <c r="C65" s="26"/>
      <c r="D65" s="26"/>
      <c r="E65" s="27" t="s">
        <v>9</v>
      </c>
      <c r="F65" s="27"/>
      <c r="G65" s="5">
        <v>0</v>
      </c>
      <c r="H65" s="28">
        <v>0</v>
      </c>
      <c r="I65" s="28"/>
      <c r="J65" s="28">
        <v>0</v>
      </c>
      <c r="K65" s="28"/>
      <c r="L65" s="28">
        <v>0</v>
      </c>
      <c r="M65" s="28"/>
      <c r="N65" s="28"/>
      <c r="O65" s="28"/>
      <c r="P65" s="29"/>
      <c r="Q65" s="4"/>
    </row>
    <row r="66" spans="1:17" ht="14.65" customHeight="1">
      <c r="A66" s="26" t="s">
        <v>28</v>
      </c>
      <c r="B66" s="26"/>
      <c r="C66" s="26"/>
      <c r="D66" s="26"/>
      <c r="E66" s="27" t="s">
        <v>12</v>
      </c>
      <c r="F66" s="27"/>
      <c r="G66" s="5">
        <v>3.08</v>
      </c>
      <c r="H66" s="28">
        <v>0.37</v>
      </c>
      <c r="I66" s="28"/>
      <c r="J66" s="28">
        <v>20.32</v>
      </c>
      <c r="K66" s="28"/>
      <c r="L66" s="28">
        <v>98.8</v>
      </c>
      <c r="M66" s="28"/>
      <c r="N66" s="28"/>
      <c r="O66" s="28"/>
      <c r="P66" s="29"/>
      <c r="Q66" s="4"/>
    </row>
    <row r="67" spans="1:17" ht="15.75" customHeight="1">
      <c r="A67" s="26" t="s">
        <v>29</v>
      </c>
      <c r="B67" s="26"/>
      <c r="C67" s="26"/>
      <c r="D67" s="26"/>
      <c r="E67" s="27" t="s">
        <v>12</v>
      </c>
      <c r="F67" s="27"/>
      <c r="G67" s="5">
        <v>0.95</v>
      </c>
      <c r="H67" s="28">
        <v>0.12</v>
      </c>
      <c r="I67" s="28"/>
      <c r="J67" s="28">
        <v>5</v>
      </c>
      <c r="K67" s="28"/>
      <c r="L67" s="28">
        <v>25.84</v>
      </c>
      <c r="M67" s="28"/>
      <c r="N67" s="28"/>
      <c r="O67" s="28"/>
      <c r="P67" s="29"/>
      <c r="Q67" s="4"/>
    </row>
    <row r="68" spans="1:17" ht="14.65" customHeight="1">
      <c r="A68" s="30" t="s">
        <v>127</v>
      </c>
      <c r="B68" s="31"/>
      <c r="C68" s="31"/>
      <c r="D68" s="32"/>
      <c r="E68" s="24">
        <f>SUM(E60+E61+E62+E63+E64+E65+E66+E67)</f>
        <v>900</v>
      </c>
      <c r="F68" s="25"/>
      <c r="G68" s="6">
        <v>22.93</v>
      </c>
      <c r="H68" s="36">
        <v>17.2</v>
      </c>
      <c r="I68" s="36"/>
      <c r="J68" s="36">
        <v>64.7</v>
      </c>
      <c r="K68" s="36"/>
      <c r="L68" s="36">
        <v>500.13</v>
      </c>
      <c r="M68" s="36"/>
      <c r="N68" s="36"/>
      <c r="O68" s="36"/>
      <c r="P68" s="37"/>
      <c r="Q68" s="4"/>
    </row>
    <row r="69" spans="1:17" ht="14.25" customHeight="1">
      <c r="A69" s="42" t="s">
        <v>30</v>
      </c>
      <c r="B69" s="42"/>
      <c r="C69" s="42"/>
      <c r="D69" s="42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4"/>
      <c r="Q69" s="4"/>
    </row>
    <row r="70" spans="1:17" ht="14.65" customHeight="1">
      <c r="A70" s="26" t="s">
        <v>58</v>
      </c>
      <c r="B70" s="26"/>
      <c r="C70" s="26"/>
      <c r="D70" s="26"/>
      <c r="E70" s="27" t="s">
        <v>59</v>
      </c>
      <c r="F70" s="27"/>
      <c r="G70" s="5">
        <v>1.1000000000000001</v>
      </c>
      <c r="H70" s="28">
        <v>3.58</v>
      </c>
      <c r="I70" s="28"/>
      <c r="J70" s="28">
        <v>5.87</v>
      </c>
      <c r="K70" s="28"/>
      <c r="L70" s="28">
        <v>60.29</v>
      </c>
      <c r="M70" s="28"/>
      <c r="N70" s="28"/>
      <c r="O70" s="28"/>
      <c r="P70" s="29"/>
      <c r="Q70" s="4"/>
    </row>
    <row r="71" spans="1:17" ht="14.65" customHeight="1">
      <c r="A71" s="26" t="s">
        <v>16</v>
      </c>
      <c r="B71" s="26"/>
      <c r="C71" s="26"/>
      <c r="D71" s="26"/>
      <c r="E71" s="27" t="s">
        <v>9</v>
      </c>
      <c r="F71" s="27"/>
      <c r="G71" s="5">
        <v>0.38</v>
      </c>
      <c r="H71" s="28">
        <v>4.3</v>
      </c>
      <c r="I71" s="28"/>
      <c r="J71" s="28">
        <v>6.94</v>
      </c>
      <c r="K71" s="28"/>
      <c r="L71" s="28">
        <v>31.57</v>
      </c>
      <c r="M71" s="28"/>
      <c r="N71" s="28"/>
      <c r="O71" s="28"/>
      <c r="P71" s="29"/>
      <c r="Q71" s="4"/>
    </row>
    <row r="72" spans="1:17" ht="14.65" customHeight="1">
      <c r="A72" s="26" t="s">
        <v>60</v>
      </c>
      <c r="B72" s="26"/>
      <c r="C72" s="26"/>
      <c r="D72" s="26"/>
      <c r="E72" s="27" t="s">
        <v>61</v>
      </c>
      <c r="F72" s="27"/>
      <c r="G72" s="5">
        <v>4.32</v>
      </c>
      <c r="H72" s="28">
        <v>0.9</v>
      </c>
      <c r="I72" s="28"/>
      <c r="J72" s="28">
        <v>38</v>
      </c>
      <c r="K72" s="28"/>
      <c r="L72" s="28">
        <v>199</v>
      </c>
      <c r="M72" s="28"/>
      <c r="N72" s="28"/>
      <c r="O72" s="28"/>
      <c r="P72" s="29"/>
      <c r="Q72" s="4"/>
    </row>
    <row r="73" spans="1:17" ht="15" customHeight="1">
      <c r="A73" s="30" t="s">
        <v>129</v>
      </c>
      <c r="B73" s="31"/>
      <c r="C73" s="31"/>
      <c r="D73" s="32"/>
      <c r="E73" s="24">
        <f>SUM(E70+E71+E72)</f>
        <v>310</v>
      </c>
      <c r="F73" s="25"/>
      <c r="G73" s="6">
        <v>5.8</v>
      </c>
      <c r="H73" s="36">
        <v>8.7799999999999994</v>
      </c>
      <c r="I73" s="36"/>
      <c r="J73" s="36">
        <v>50.81</v>
      </c>
      <c r="K73" s="36"/>
      <c r="L73" s="36">
        <v>290.86</v>
      </c>
      <c r="M73" s="36"/>
      <c r="N73" s="36"/>
      <c r="O73" s="36"/>
      <c r="P73" s="37"/>
      <c r="Q73" s="4"/>
    </row>
    <row r="74" spans="1:17" ht="12" customHeight="1">
      <c r="A74" s="42" t="s">
        <v>37</v>
      </c>
      <c r="B74" s="42"/>
      <c r="C74" s="42"/>
      <c r="D74" s="42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  <c r="Q74" s="4"/>
    </row>
    <row r="75" spans="1:17" ht="14.65" customHeight="1">
      <c r="A75" s="26" t="s">
        <v>62</v>
      </c>
      <c r="B75" s="26"/>
      <c r="C75" s="26"/>
      <c r="D75" s="26"/>
      <c r="E75" s="27" t="s">
        <v>22</v>
      </c>
      <c r="F75" s="27"/>
      <c r="G75" s="5">
        <v>14.08</v>
      </c>
      <c r="H75" s="28">
        <v>12.85</v>
      </c>
      <c r="I75" s="28"/>
      <c r="J75" s="28">
        <v>0.97</v>
      </c>
      <c r="K75" s="28"/>
      <c r="L75" s="28">
        <v>164.41</v>
      </c>
      <c r="M75" s="28"/>
      <c r="N75" s="28"/>
      <c r="O75" s="28"/>
      <c r="P75" s="29"/>
      <c r="Q75" s="4"/>
    </row>
    <row r="76" spans="1:17" ht="14.65" customHeight="1">
      <c r="A76" s="26" t="s">
        <v>63</v>
      </c>
      <c r="B76" s="26"/>
      <c r="C76" s="26"/>
      <c r="D76" s="26"/>
      <c r="E76" s="27" t="s">
        <v>24</v>
      </c>
      <c r="F76" s="27"/>
      <c r="G76" s="5">
        <v>0</v>
      </c>
      <c r="H76" s="28">
        <v>0</v>
      </c>
      <c r="I76" s="28"/>
      <c r="J76" s="28">
        <v>0</v>
      </c>
      <c r="K76" s="28"/>
      <c r="L76" s="28">
        <v>0</v>
      </c>
      <c r="M76" s="28"/>
      <c r="N76" s="28"/>
      <c r="O76" s="28"/>
      <c r="P76" s="29"/>
      <c r="Q76" s="4"/>
    </row>
    <row r="77" spans="1:17" ht="14.65" customHeight="1">
      <c r="A77" s="26" t="s">
        <v>64</v>
      </c>
      <c r="B77" s="26"/>
      <c r="C77" s="26"/>
      <c r="D77" s="26"/>
      <c r="E77" s="27" t="s">
        <v>9</v>
      </c>
      <c r="F77" s="27"/>
      <c r="G77" s="5">
        <v>0.99</v>
      </c>
      <c r="H77" s="28">
        <v>0.41</v>
      </c>
      <c r="I77" s="28"/>
      <c r="J77" s="28">
        <v>21.11</v>
      </c>
      <c r="K77" s="28"/>
      <c r="L77" s="28">
        <v>110.82</v>
      </c>
      <c r="M77" s="28"/>
      <c r="N77" s="28"/>
      <c r="O77" s="28"/>
      <c r="P77" s="29"/>
      <c r="Q77" s="4"/>
    </row>
    <row r="78" spans="1:17" ht="14.65" customHeight="1">
      <c r="A78" s="26" t="s">
        <v>144</v>
      </c>
      <c r="B78" s="26"/>
      <c r="C78" s="26"/>
      <c r="D78" s="26"/>
      <c r="E78" s="27" t="s">
        <v>14</v>
      </c>
      <c r="F78" s="27"/>
      <c r="G78" s="5">
        <v>2.6</v>
      </c>
      <c r="H78" s="28">
        <v>2.65</v>
      </c>
      <c r="I78" s="28"/>
      <c r="J78" s="28">
        <v>0.35</v>
      </c>
      <c r="K78" s="28"/>
      <c r="L78" s="28">
        <v>35.56</v>
      </c>
      <c r="M78" s="28"/>
      <c r="N78" s="28"/>
      <c r="O78" s="28"/>
      <c r="P78" s="29"/>
      <c r="Q78" s="4"/>
    </row>
    <row r="79" spans="1:17" ht="14.65" customHeight="1">
      <c r="A79" s="26" t="s">
        <v>29</v>
      </c>
      <c r="B79" s="26"/>
      <c r="C79" s="26"/>
      <c r="D79" s="26"/>
      <c r="E79" s="27" t="s">
        <v>12</v>
      </c>
      <c r="F79" s="27"/>
      <c r="G79" s="5">
        <v>0.95</v>
      </c>
      <c r="H79" s="28">
        <v>0.12</v>
      </c>
      <c r="I79" s="28"/>
      <c r="J79" s="28">
        <v>5</v>
      </c>
      <c r="K79" s="28"/>
      <c r="L79" s="28">
        <v>25.84</v>
      </c>
      <c r="M79" s="28"/>
      <c r="N79" s="28"/>
      <c r="O79" s="28"/>
      <c r="P79" s="29"/>
      <c r="Q79" s="4"/>
    </row>
    <row r="80" spans="1:17" ht="14.65" customHeight="1">
      <c r="A80" s="30" t="s">
        <v>130</v>
      </c>
      <c r="B80" s="31"/>
      <c r="C80" s="31"/>
      <c r="D80" s="32"/>
      <c r="E80" s="24">
        <f>SUM(E75+E76+E77+E78+E79)</f>
        <v>490</v>
      </c>
      <c r="F80" s="25"/>
      <c r="G80" s="6">
        <v>18.62</v>
      </c>
      <c r="H80" s="36">
        <v>16.03</v>
      </c>
      <c r="I80" s="36"/>
      <c r="J80" s="36">
        <v>27.43</v>
      </c>
      <c r="K80" s="36"/>
      <c r="L80" s="36">
        <v>336.63</v>
      </c>
      <c r="M80" s="36"/>
      <c r="N80" s="36"/>
      <c r="O80" s="36"/>
      <c r="P80" s="37"/>
      <c r="Q80" s="4"/>
    </row>
    <row r="81" spans="1:17" ht="21.2" customHeight="1">
      <c r="A81" s="42" t="s">
        <v>43</v>
      </c>
      <c r="B81" s="42"/>
      <c r="C81" s="42"/>
      <c r="D81" s="42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4"/>
      <c r="Q81" s="4"/>
    </row>
    <row r="82" spans="1:17" ht="14.65" customHeight="1">
      <c r="A82" s="26" t="s">
        <v>44</v>
      </c>
      <c r="B82" s="26"/>
      <c r="C82" s="26"/>
      <c r="D82" s="26"/>
      <c r="E82" s="27" t="s">
        <v>14</v>
      </c>
      <c r="F82" s="27"/>
      <c r="G82" s="5">
        <v>0.08</v>
      </c>
      <c r="H82" s="28">
        <v>0.16</v>
      </c>
      <c r="I82" s="28"/>
      <c r="J82" s="28">
        <v>0.66</v>
      </c>
      <c r="K82" s="28"/>
      <c r="L82" s="28">
        <v>4.46</v>
      </c>
      <c r="M82" s="28"/>
      <c r="N82" s="28"/>
      <c r="O82" s="28"/>
      <c r="P82" s="29"/>
      <c r="Q82" s="4"/>
    </row>
    <row r="83" spans="1:17" ht="14.65" customHeight="1">
      <c r="A83" s="45" t="s">
        <v>65</v>
      </c>
      <c r="B83" s="45"/>
      <c r="C83" s="45"/>
      <c r="D83" s="45"/>
      <c r="E83" s="52" t="s">
        <v>9</v>
      </c>
      <c r="F83" s="52"/>
      <c r="G83" s="5">
        <v>5.6</v>
      </c>
      <c r="H83" s="28">
        <v>5</v>
      </c>
      <c r="I83" s="28"/>
      <c r="J83" s="28">
        <v>9.02</v>
      </c>
      <c r="K83" s="28"/>
      <c r="L83" s="28">
        <v>113.02</v>
      </c>
      <c r="M83" s="28"/>
      <c r="N83" s="28"/>
      <c r="O83" s="28"/>
      <c r="P83" s="29"/>
      <c r="Q83" s="4"/>
    </row>
    <row r="84" spans="1:17" ht="14.65" customHeight="1">
      <c r="A84" s="30" t="s">
        <v>131</v>
      </c>
      <c r="B84" s="31"/>
      <c r="C84" s="31"/>
      <c r="D84" s="32"/>
      <c r="E84" s="33">
        <v>210</v>
      </c>
      <c r="F84" s="34"/>
      <c r="G84" s="7">
        <v>5.68</v>
      </c>
      <c r="H84" s="36">
        <v>5.16</v>
      </c>
      <c r="I84" s="36"/>
      <c r="J84" s="36">
        <v>9.68</v>
      </c>
      <c r="K84" s="36"/>
      <c r="L84" s="36">
        <v>117.48</v>
      </c>
      <c r="M84" s="36"/>
      <c r="N84" s="36"/>
      <c r="O84" s="36"/>
      <c r="P84" s="37"/>
      <c r="Q84" s="4"/>
    </row>
    <row r="85" spans="1:17" ht="14.65" customHeight="1">
      <c r="A85" s="53" t="s">
        <v>46</v>
      </c>
      <c r="B85" s="54"/>
      <c r="C85" s="54"/>
      <c r="D85" s="55"/>
      <c r="E85" s="68">
        <f>SUM(E58+E68+E73+E80+E84)</f>
        <v>2470</v>
      </c>
      <c r="F85" s="69"/>
      <c r="G85" s="7">
        <v>88.17</v>
      </c>
      <c r="H85" s="36">
        <v>80.34</v>
      </c>
      <c r="I85" s="36"/>
      <c r="J85" s="36">
        <v>235.16</v>
      </c>
      <c r="K85" s="36"/>
      <c r="L85" s="36">
        <v>2110.64</v>
      </c>
      <c r="M85" s="36"/>
      <c r="N85" s="36"/>
      <c r="O85" s="36"/>
      <c r="P85" s="37"/>
      <c r="Q85" s="4"/>
    </row>
    <row r="86" spans="1:17" ht="21.2" customHeight="1">
      <c r="A86" s="46" t="s">
        <v>66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</row>
    <row r="87" spans="1:17" ht="21.2" customHeight="1">
      <c r="A87" s="47" t="s">
        <v>4</v>
      </c>
      <c r="B87" s="47"/>
      <c r="C87" s="47"/>
      <c r="D87" s="47"/>
      <c r="E87" s="48" t="s">
        <v>5</v>
      </c>
      <c r="F87" s="49"/>
      <c r="G87" s="47" t="s">
        <v>6</v>
      </c>
      <c r="H87" s="47"/>
      <c r="I87" s="47"/>
      <c r="J87" s="47"/>
      <c r="K87" s="47" t="s">
        <v>138</v>
      </c>
      <c r="L87" s="47"/>
      <c r="M87" s="47"/>
      <c r="N87" s="47"/>
      <c r="O87" s="47"/>
      <c r="P87" s="8"/>
      <c r="Q87" s="4"/>
    </row>
    <row r="88" spans="1:17" ht="28.35" customHeight="1">
      <c r="A88" s="47"/>
      <c r="B88" s="47"/>
      <c r="C88" s="47"/>
      <c r="D88" s="47"/>
      <c r="E88" s="50"/>
      <c r="F88" s="51"/>
      <c r="G88" s="22" t="s">
        <v>141</v>
      </c>
      <c r="H88" s="47" t="s">
        <v>140</v>
      </c>
      <c r="I88" s="47"/>
      <c r="J88" s="22" t="s">
        <v>139</v>
      </c>
      <c r="K88" s="47"/>
      <c r="L88" s="47"/>
      <c r="M88" s="47"/>
      <c r="N88" s="47"/>
      <c r="O88" s="47"/>
      <c r="P88" s="8"/>
      <c r="Q88" s="4"/>
    </row>
    <row r="89" spans="1:17" ht="17.25" customHeight="1">
      <c r="A89" s="43" t="s">
        <v>7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4"/>
      <c r="Q89" s="4"/>
    </row>
    <row r="90" spans="1:17" ht="14.65" customHeight="1">
      <c r="A90" s="26" t="s">
        <v>67</v>
      </c>
      <c r="B90" s="26"/>
      <c r="C90" s="26"/>
      <c r="D90" s="26"/>
      <c r="E90" s="27" t="s">
        <v>9</v>
      </c>
      <c r="F90" s="27"/>
      <c r="G90" s="5">
        <v>2.23</v>
      </c>
      <c r="H90" s="28">
        <v>3.97</v>
      </c>
      <c r="I90" s="28"/>
      <c r="J90" s="28">
        <v>18.010000000000002</v>
      </c>
      <c r="K90" s="28"/>
      <c r="L90" s="28">
        <v>83.18</v>
      </c>
      <c r="M90" s="28"/>
      <c r="N90" s="28"/>
      <c r="O90" s="28"/>
      <c r="P90" s="29"/>
      <c r="Q90" s="4"/>
    </row>
    <row r="91" spans="1:17" ht="14.65" customHeight="1">
      <c r="A91" s="26" t="s">
        <v>51</v>
      </c>
      <c r="B91" s="26"/>
      <c r="C91" s="26"/>
      <c r="D91" s="26"/>
      <c r="E91" s="27" t="s">
        <v>10</v>
      </c>
      <c r="F91" s="27"/>
      <c r="G91" s="5">
        <v>1.62</v>
      </c>
      <c r="H91" s="28">
        <v>6.85</v>
      </c>
      <c r="I91" s="28"/>
      <c r="J91" s="28">
        <v>10.35</v>
      </c>
      <c r="K91" s="28"/>
      <c r="L91" s="28">
        <v>109.61</v>
      </c>
      <c r="M91" s="28"/>
      <c r="N91" s="28"/>
      <c r="O91" s="28"/>
      <c r="P91" s="29"/>
      <c r="Q91" s="4"/>
    </row>
    <row r="92" spans="1:17" ht="15.75" customHeight="1">
      <c r="A92" s="26" t="s">
        <v>16</v>
      </c>
      <c r="B92" s="26"/>
      <c r="C92" s="26"/>
      <c r="D92" s="26"/>
      <c r="E92" s="27" t="s">
        <v>9</v>
      </c>
      <c r="F92" s="27"/>
      <c r="G92" s="5">
        <v>0.38</v>
      </c>
      <c r="H92" s="28">
        <v>4.3</v>
      </c>
      <c r="I92" s="28"/>
      <c r="J92" s="28">
        <v>6.94</v>
      </c>
      <c r="K92" s="28"/>
      <c r="L92" s="28">
        <v>31.57</v>
      </c>
      <c r="M92" s="28"/>
      <c r="N92" s="28"/>
      <c r="O92" s="28"/>
      <c r="P92" s="29"/>
      <c r="Q92" s="4"/>
    </row>
    <row r="93" spans="1:17" ht="14.65" customHeight="1">
      <c r="A93" s="26" t="s">
        <v>28</v>
      </c>
      <c r="B93" s="26"/>
      <c r="C93" s="26"/>
      <c r="D93" s="26"/>
      <c r="E93" s="27" t="s">
        <v>68</v>
      </c>
      <c r="F93" s="27"/>
      <c r="G93" s="5">
        <v>3.13</v>
      </c>
      <c r="H93" s="28">
        <v>0.38</v>
      </c>
      <c r="I93" s="28"/>
      <c r="J93" s="28">
        <v>20.7</v>
      </c>
      <c r="K93" s="28"/>
      <c r="L93" s="28">
        <v>100.63</v>
      </c>
      <c r="M93" s="28"/>
      <c r="N93" s="28"/>
      <c r="O93" s="28"/>
      <c r="P93" s="29"/>
      <c r="Q93" s="4"/>
    </row>
    <row r="94" spans="1:17" ht="14.65" customHeight="1">
      <c r="A94" s="30" t="s">
        <v>128</v>
      </c>
      <c r="B94" s="66"/>
      <c r="C94" s="66"/>
      <c r="D94" s="67"/>
      <c r="E94" s="24">
        <f>SUM(E90+E91+E92+E93)</f>
        <v>500</v>
      </c>
      <c r="F94" s="25"/>
      <c r="G94" s="6">
        <v>7.36</v>
      </c>
      <c r="H94" s="36">
        <v>15.5</v>
      </c>
      <c r="I94" s="36"/>
      <c r="J94" s="36">
        <v>56</v>
      </c>
      <c r="K94" s="36"/>
      <c r="L94" s="36">
        <v>324.99</v>
      </c>
      <c r="M94" s="36"/>
      <c r="N94" s="36"/>
      <c r="O94" s="36"/>
      <c r="P94" s="37"/>
      <c r="Q94" s="4"/>
    </row>
    <row r="95" spans="1:17" ht="14.25" customHeight="1">
      <c r="A95" s="42" t="s">
        <v>19</v>
      </c>
      <c r="B95" s="42"/>
      <c r="C95" s="42"/>
      <c r="D95" s="42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4"/>
      <c r="Q95" s="4"/>
    </row>
    <row r="96" spans="1:17" ht="14.65" customHeight="1">
      <c r="A96" s="26" t="s">
        <v>69</v>
      </c>
      <c r="B96" s="26"/>
      <c r="C96" s="26"/>
      <c r="D96" s="26"/>
      <c r="E96" s="27" t="s">
        <v>53</v>
      </c>
      <c r="F96" s="27"/>
      <c r="G96" s="5">
        <v>1.18</v>
      </c>
      <c r="H96" s="28">
        <v>4.9800000000000004</v>
      </c>
      <c r="I96" s="28"/>
      <c r="J96" s="28">
        <v>8.66</v>
      </c>
      <c r="K96" s="28"/>
      <c r="L96" s="28">
        <v>84.75</v>
      </c>
      <c r="M96" s="28"/>
      <c r="N96" s="28"/>
      <c r="O96" s="28"/>
      <c r="P96" s="29"/>
      <c r="Q96" s="4"/>
    </row>
    <row r="97" spans="1:17" ht="14.65" customHeight="1">
      <c r="A97" s="26" t="s">
        <v>70</v>
      </c>
      <c r="B97" s="26"/>
      <c r="C97" s="26"/>
      <c r="D97" s="26"/>
      <c r="E97" s="27" t="s">
        <v>34</v>
      </c>
      <c r="F97" s="27"/>
      <c r="G97" s="5">
        <v>4.22</v>
      </c>
      <c r="H97" s="28">
        <v>0.6</v>
      </c>
      <c r="I97" s="28"/>
      <c r="J97" s="28">
        <v>44.57</v>
      </c>
      <c r="K97" s="28"/>
      <c r="L97" s="28">
        <v>200.59</v>
      </c>
      <c r="M97" s="28"/>
      <c r="N97" s="28"/>
      <c r="O97" s="28"/>
      <c r="P97" s="29"/>
      <c r="Q97" s="4"/>
    </row>
    <row r="98" spans="1:17" ht="14.65" customHeight="1">
      <c r="A98" s="26" t="s">
        <v>71</v>
      </c>
      <c r="B98" s="26"/>
      <c r="C98" s="26"/>
      <c r="D98" s="26"/>
      <c r="E98" s="27" t="s">
        <v>22</v>
      </c>
      <c r="F98" s="27"/>
      <c r="G98" s="5">
        <v>0.65</v>
      </c>
      <c r="H98" s="28">
        <v>0.06</v>
      </c>
      <c r="I98" s="28"/>
      <c r="J98" s="28">
        <v>3.23</v>
      </c>
      <c r="K98" s="28"/>
      <c r="L98" s="28">
        <v>16.670000000000002</v>
      </c>
      <c r="M98" s="28"/>
      <c r="N98" s="28"/>
      <c r="O98" s="28"/>
      <c r="P98" s="29"/>
      <c r="Q98" s="4"/>
    </row>
    <row r="99" spans="1:17" ht="14.65" customHeight="1">
      <c r="A99" s="26" t="s">
        <v>25</v>
      </c>
      <c r="B99" s="26"/>
      <c r="C99" s="26"/>
      <c r="D99" s="26"/>
      <c r="E99" s="27" t="s">
        <v>14</v>
      </c>
      <c r="F99" s="27"/>
      <c r="G99" s="5">
        <v>0.26</v>
      </c>
      <c r="H99" s="28">
        <v>1.5</v>
      </c>
      <c r="I99" s="28"/>
      <c r="J99" s="28">
        <v>0.36</v>
      </c>
      <c r="K99" s="28"/>
      <c r="L99" s="28">
        <v>16.2</v>
      </c>
      <c r="M99" s="28"/>
      <c r="N99" s="28"/>
      <c r="O99" s="28"/>
      <c r="P99" s="29"/>
      <c r="Q99" s="4"/>
    </row>
    <row r="100" spans="1:17" ht="17.25" customHeight="1">
      <c r="A100" s="26" t="s">
        <v>72</v>
      </c>
      <c r="B100" s="26"/>
      <c r="C100" s="26"/>
      <c r="D100" s="26"/>
      <c r="E100" s="27" t="s">
        <v>18</v>
      </c>
      <c r="F100" s="27"/>
      <c r="G100" s="5">
        <v>1.02</v>
      </c>
      <c r="H100" s="28">
        <v>3.55</v>
      </c>
      <c r="I100" s="28"/>
      <c r="J100" s="28">
        <v>5.72</v>
      </c>
      <c r="K100" s="28"/>
      <c r="L100" s="28">
        <v>59.59</v>
      </c>
      <c r="M100" s="28"/>
      <c r="N100" s="28"/>
      <c r="O100" s="28"/>
      <c r="P100" s="29"/>
      <c r="Q100" s="4"/>
    </row>
    <row r="101" spans="1:17" ht="16.5" customHeight="1">
      <c r="A101" s="26" t="s">
        <v>42</v>
      </c>
      <c r="B101" s="26"/>
      <c r="C101" s="26"/>
      <c r="D101" s="26"/>
      <c r="E101" s="27" t="s">
        <v>9</v>
      </c>
      <c r="F101" s="27"/>
      <c r="G101" s="5">
        <v>0</v>
      </c>
      <c r="H101" s="28">
        <v>0</v>
      </c>
      <c r="I101" s="28"/>
      <c r="J101" s="28">
        <v>0</v>
      </c>
      <c r="K101" s="28"/>
      <c r="L101" s="28">
        <v>0</v>
      </c>
      <c r="M101" s="28"/>
      <c r="N101" s="28"/>
      <c r="O101" s="28"/>
      <c r="P101" s="29"/>
      <c r="Q101" s="4"/>
    </row>
    <row r="102" spans="1:17" ht="14.65" customHeight="1">
      <c r="A102" s="26" t="s">
        <v>28</v>
      </c>
      <c r="B102" s="26"/>
      <c r="C102" s="26"/>
      <c r="D102" s="26"/>
      <c r="E102" s="27" t="s">
        <v>10</v>
      </c>
      <c r="F102" s="27"/>
      <c r="G102" s="5">
        <v>2.31</v>
      </c>
      <c r="H102" s="28">
        <v>0.28000000000000003</v>
      </c>
      <c r="I102" s="28"/>
      <c r="J102" s="28">
        <v>15.24</v>
      </c>
      <c r="K102" s="28"/>
      <c r="L102" s="28">
        <v>74.099999999999994</v>
      </c>
      <c r="M102" s="28"/>
      <c r="N102" s="28"/>
      <c r="O102" s="28"/>
      <c r="P102" s="29"/>
      <c r="Q102" s="4"/>
    </row>
    <row r="103" spans="1:17" ht="14.65" customHeight="1">
      <c r="A103" s="26" t="s">
        <v>29</v>
      </c>
      <c r="B103" s="26"/>
      <c r="C103" s="26"/>
      <c r="D103" s="26"/>
      <c r="E103" s="27" t="s">
        <v>12</v>
      </c>
      <c r="F103" s="27"/>
      <c r="G103" s="5">
        <v>0.95</v>
      </c>
      <c r="H103" s="28">
        <v>0.12</v>
      </c>
      <c r="I103" s="28"/>
      <c r="J103" s="28">
        <v>5</v>
      </c>
      <c r="K103" s="28"/>
      <c r="L103" s="28">
        <v>25.84</v>
      </c>
      <c r="M103" s="28"/>
      <c r="N103" s="28"/>
      <c r="O103" s="28"/>
      <c r="P103" s="29"/>
      <c r="Q103" s="4"/>
    </row>
    <row r="104" spans="1:17" ht="14.65" customHeight="1">
      <c r="A104" s="30" t="s">
        <v>127</v>
      </c>
      <c r="B104" s="31"/>
      <c r="C104" s="31"/>
      <c r="D104" s="32"/>
      <c r="E104" s="24">
        <f>SUM(E96+E97+E98+E99+E100+E101+E102+E103)</f>
        <v>860</v>
      </c>
      <c r="F104" s="25"/>
      <c r="G104" s="6">
        <v>10.59</v>
      </c>
      <c r="H104" s="36">
        <v>11.09</v>
      </c>
      <c r="I104" s="36"/>
      <c r="J104" s="36">
        <v>82.78</v>
      </c>
      <c r="K104" s="36"/>
      <c r="L104" s="36">
        <v>477.74</v>
      </c>
      <c r="M104" s="36"/>
      <c r="N104" s="36"/>
      <c r="O104" s="36"/>
      <c r="P104" s="37"/>
      <c r="Q104" s="4"/>
    </row>
    <row r="105" spans="1:17" ht="14.25" customHeight="1">
      <c r="A105" s="42" t="s">
        <v>30</v>
      </c>
      <c r="B105" s="42"/>
      <c r="C105" s="42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4"/>
      <c r="Q105" s="4"/>
    </row>
    <row r="106" spans="1:17" ht="14.65" customHeight="1">
      <c r="A106" s="26" t="s">
        <v>73</v>
      </c>
      <c r="B106" s="26"/>
      <c r="C106" s="26"/>
      <c r="D106" s="26"/>
      <c r="E106" s="27" t="s">
        <v>32</v>
      </c>
      <c r="F106" s="27"/>
      <c r="G106" s="5">
        <v>4.1500000000000004</v>
      </c>
      <c r="H106" s="28">
        <v>3.02</v>
      </c>
      <c r="I106" s="28"/>
      <c r="J106" s="28">
        <v>2.79</v>
      </c>
      <c r="K106" s="28"/>
      <c r="L106" s="28">
        <v>45.17</v>
      </c>
      <c r="M106" s="28"/>
      <c r="N106" s="28"/>
      <c r="O106" s="28"/>
      <c r="P106" s="29"/>
      <c r="Q106" s="4"/>
    </row>
    <row r="107" spans="1:17" ht="14.65" customHeight="1">
      <c r="A107" s="26" t="s">
        <v>74</v>
      </c>
      <c r="B107" s="26"/>
      <c r="C107" s="26"/>
      <c r="D107" s="26"/>
      <c r="E107" s="27" t="s">
        <v>9</v>
      </c>
      <c r="F107" s="27"/>
      <c r="G107" s="5">
        <v>7.0000000000000007E-2</v>
      </c>
      <c r="H107" s="28">
        <v>0.01</v>
      </c>
      <c r="I107" s="28"/>
      <c r="J107" s="28">
        <v>7.04</v>
      </c>
      <c r="K107" s="28"/>
      <c r="L107" s="28">
        <v>29.85</v>
      </c>
      <c r="M107" s="28"/>
      <c r="N107" s="28"/>
      <c r="O107" s="28"/>
      <c r="P107" s="29"/>
      <c r="Q107" s="4"/>
    </row>
    <row r="108" spans="1:17" ht="14.65" customHeight="1">
      <c r="A108" s="26" t="s">
        <v>144</v>
      </c>
      <c r="B108" s="26"/>
      <c r="C108" s="26"/>
      <c r="D108" s="26"/>
      <c r="E108" s="27" t="s">
        <v>14</v>
      </c>
      <c r="F108" s="27"/>
      <c r="G108" s="5">
        <v>2.6</v>
      </c>
      <c r="H108" s="28">
        <v>2.65</v>
      </c>
      <c r="I108" s="28"/>
      <c r="J108" s="28">
        <v>0.35</v>
      </c>
      <c r="K108" s="28"/>
      <c r="L108" s="28">
        <v>35.56</v>
      </c>
      <c r="M108" s="28"/>
      <c r="N108" s="28"/>
      <c r="O108" s="28"/>
      <c r="P108" s="29"/>
      <c r="Q108" s="4"/>
    </row>
    <row r="109" spans="1:17" ht="16.5" customHeight="1">
      <c r="A109" s="26" t="s">
        <v>75</v>
      </c>
      <c r="B109" s="26"/>
      <c r="C109" s="26"/>
      <c r="D109" s="26"/>
      <c r="E109" s="27" t="s">
        <v>54</v>
      </c>
      <c r="F109" s="27"/>
      <c r="G109" s="5">
        <v>3.09</v>
      </c>
      <c r="H109" s="28">
        <v>0.64</v>
      </c>
      <c r="I109" s="28"/>
      <c r="J109" s="28">
        <v>27.14</v>
      </c>
      <c r="K109" s="28"/>
      <c r="L109" s="28">
        <v>142.13999999999999</v>
      </c>
      <c r="M109" s="28"/>
      <c r="N109" s="28"/>
      <c r="O109" s="28"/>
      <c r="P109" s="29"/>
      <c r="Q109" s="4"/>
    </row>
    <row r="110" spans="1:17" ht="14.65" customHeight="1">
      <c r="A110" s="30" t="s">
        <v>129</v>
      </c>
      <c r="B110" s="31"/>
      <c r="C110" s="31"/>
      <c r="D110" s="32"/>
      <c r="E110" s="24">
        <f>SUM(E106+E107+E108+E109)</f>
        <v>315</v>
      </c>
      <c r="F110" s="25"/>
      <c r="G110" s="6">
        <v>9.91</v>
      </c>
      <c r="H110" s="36">
        <v>6.32</v>
      </c>
      <c r="I110" s="36"/>
      <c r="J110" s="36">
        <v>37.32</v>
      </c>
      <c r="K110" s="36"/>
      <c r="L110" s="36">
        <v>252.72</v>
      </c>
      <c r="M110" s="36"/>
      <c r="N110" s="36"/>
      <c r="O110" s="36"/>
      <c r="P110" s="37"/>
      <c r="Q110" s="4"/>
    </row>
    <row r="111" spans="1:17" ht="13.5" customHeight="1">
      <c r="A111" s="42" t="s">
        <v>37</v>
      </c>
      <c r="B111" s="42"/>
      <c r="C111" s="42"/>
      <c r="D111" s="42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4"/>
      <c r="Q111" s="4"/>
    </row>
    <row r="112" spans="1:17" ht="14.65" customHeight="1">
      <c r="A112" s="26" t="s">
        <v>76</v>
      </c>
      <c r="B112" s="26"/>
      <c r="C112" s="26"/>
      <c r="D112" s="26"/>
      <c r="E112" s="27" t="s">
        <v>22</v>
      </c>
      <c r="F112" s="27"/>
      <c r="G112" s="5">
        <v>21.94</v>
      </c>
      <c r="H112" s="28">
        <v>6.94</v>
      </c>
      <c r="I112" s="28"/>
      <c r="J112" s="28">
        <v>0.61</v>
      </c>
      <c r="K112" s="28"/>
      <c r="L112" s="28">
        <v>152.16999999999999</v>
      </c>
      <c r="M112" s="28"/>
      <c r="N112" s="28"/>
      <c r="O112" s="28"/>
      <c r="P112" s="29"/>
      <c r="Q112" s="4"/>
    </row>
    <row r="113" spans="1:17" ht="14.65" customHeight="1">
      <c r="A113" s="26" t="s">
        <v>77</v>
      </c>
      <c r="B113" s="26"/>
      <c r="C113" s="26"/>
      <c r="D113" s="26"/>
      <c r="E113" s="27" t="s">
        <v>24</v>
      </c>
      <c r="F113" s="27"/>
      <c r="G113" s="5">
        <v>2.88</v>
      </c>
      <c r="H113" s="28">
        <v>3.34</v>
      </c>
      <c r="I113" s="28"/>
      <c r="J113" s="28">
        <v>17.93</v>
      </c>
      <c r="K113" s="28"/>
      <c r="L113" s="28">
        <v>107.68</v>
      </c>
      <c r="M113" s="28"/>
      <c r="N113" s="28"/>
      <c r="O113" s="28"/>
      <c r="P113" s="29"/>
      <c r="Q113" s="4"/>
    </row>
    <row r="114" spans="1:17" ht="14.65" customHeight="1">
      <c r="A114" s="26" t="s">
        <v>142</v>
      </c>
      <c r="B114" s="26"/>
      <c r="C114" s="26"/>
      <c r="D114" s="26"/>
      <c r="E114" s="27" t="s">
        <v>9</v>
      </c>
      <c r="F114" s="27"/>
      <c r="G114" s="5">
        <v>0</v>
      </c>
      <c r="H114" s="28">
        <v>0</v>
      </c>
      <c r="I114" s="28"/>
      <c r="J114" s="28">
        <v>0</v>
      </c>
      <c r="K114" s="28"/>
      <c r="L114" s="28">
        <v>0</v>
      </c>
      <c r="M114" s="28"/>
      <c r="N114" s="28"/>
      <c r="O114" s="28"/>
      <c r="P114" s="29"/>
      <c r="Q114" s="4"/>
    </row>
    <row r="115" spans="1:17" ht="14.65" customHeight="1">
      <c r="A115" s="26" t="s">
        <v>28</v>
      </c>
      <c r="B115" s="26"/>
      <c r="C115" s="26"/>
      <c r="D115" s="26"/>
      <c r="E115" s="27" t="s">
        <v>15</v>
      </c>
      <c r="F115" s="27"/>
      <c r="G115" s="5">
        <v>1.54</v>
      </c>
      <c r="H115" s="28">
        <v>0.18</v>
      </c>
      <c r="I115" s="28"/>
      <c r="J115" s="28">
        <v>10.16</v>
      </c>
      <c r="K115" s="28"/>
      <c r="L115" s="28">
        <v>49.4</v>
      </c>
      <c r="M115" s="28"/>
      <c r="N115" s="28"/>
      <c r="O115" s="28"/>
      <c r="P115" s="29"/>
      <c r="Q115" s="4"/>
    </row>
    <row r="116" spans="1:17" ht="14.65" customHeight="1">
      <c r="A116" s="26" t="s">
        <v>29</v>
      </c>
      <c r="B116" s="26"/>
      <c r="C116" s="26"/>
      <c r="D116" s="26"/>
      <c r="E116" s="27" t="s">
        <v>12</v>
      </c>
      <c r="F116" s="27"/>
      <c r="G116" s="5">
        <v>0.95</v>
      </c>
      <c r="H116" s="28">
        <v>0.12</v>
      </c>
      <c r="I116" s="28"/>
      <c r="J116" s="28">
        <v>5</v>
      </c>
      <c r="K116" s="28"/>
      <c r="L116" s="28">
        <v>25.84</v>
      </c>
      <c r="M116" s="28"/>
      <c r="N116" s="28"/>
      <c r="O116" s="28"/>
      <c r="P116" s="29"/>
      <c r="Q116" s="4"/>
    </row>
    <row r="117" spans="1:17" ht="14.65" customHeight="1">
      <c r="A117" s="26" t="s">
        <v>78</v>
      </c>
      <c r="B117" s="26"/>
      <c r="C117" s="26"/>
      <c r="D117" s="26"/>
      <c r="E117" s="27" t="s">
        <v>36</v>
      </c>
      <c r="F117" s="27"/>
      <c r="G117" s="5">
        <v>2.37</v>
      </c>
      <c r="H117" s="28">
        <v>0.59</v>
      </c>
      <c r="I117" s="28"/>
      <c r="J117" s="28">
        <v>22.21</v>
      </c>
      <c r="K117" s="28"/>
      <c r="L117" s="28">
        <v>112.48</v>
      </c>
      <c r="M117" s="28"/>
      <c r="N117" s="28"/>
      <c r="O117" s="28"/>
      <c r="P117" s="29"/>
      <c r="Q117" s="4"/>
    </row>
    <row r="118" spans="1:17" ht="14.65" customHeight="1">
      <c r="A118" s="30" t="s">
        <v>130</v>
      </c>
      <c r="B118" s="31"/>
      <c r="C118" s="31"/>
      <c r="D118" s="32"/>
      <c r="E118" s="24">
        <f>SUM(E112+E113+E114+E115+E116+E117)</f>
        <v>660</v>
      </c>
      <c r="F118" s="25"/>
      <c r="G118" s="6">
        <v>29.68</v>
      </c>
      <c r="H118" s="36">
        <v>11.17</v>
      </c>
      <c r="I118" s="36"/>
      <c r="J118" s="36">
        <v>55.91</v>
      </c>
      <c r="K118" s="36"/>
      <c r="L118" s="36">
        <v>447.57</v>
      </c>
      <c r="M118" s="36"/>
      <c r="N118" s="36"/>
      <c r="O118" s="36"/>
      <c r="P118" s="37"/>
      <c r="Q118" s="4"/>
    </row>
    <row r="119" spans="1:17" ht="21.2" customHeight="1">
      <c r="A119" s="42" t="s">
        <v>43</v>
      </c>
      <c r="B119" s="42"/>
      <c r="C119" s="42"/>
      <c r="D119" s="42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4"/>
      <c r="Q119" s="4"/>
    </row>
    <row r="120" spans="1:17" ht="14.65" customHeight="1">
      <c r="A120" s="26" t="s">
        <v>44</v>
      </c>
      <c r="B120" s="26"/>
      <c r="C120" s="26"/>
      <c r="D120" s="26"/>
      <c r="E120" s="27" t="s">
        <v>14</v>
      </c>
      <c r="F120" s="27"/>
      <c r="G120" s="5">
        <v>0.08</v>
      </c>
      <c r="H120" s="28">
        <v>0.16</v>
      </c>
      <c r="I120" s="28"/>
      <c r="J120" s="28">
        <v>0.66</v>
      </c>
      <c r="K120" s="28"/>
      <c r="L120" s="28">
        <v>4.46</v>
      </c>
      <c r="M120" s="28"/>
      <c r="N120" s="28"/>
      <c r="O120" s="28"/>
      <c r="P120" s="29"/>
      <c r="Q120" s="4"/>
    </row>
    <row r="121" spans="1:17" ht="14.65" customHeight="1">
      <c r="A121" s="26" t="s">
        <v>45</v>
      </c>
      <c r="B121" s="26"/>
      <c r="C121" s="26"/>
      <c r="D121" s="26"/>
      <c r="E121" s="52" t="s">
        <v>9</v>
      </c>
      <c r="F121" s="52"/>
      <c r="G121" s="5">
        <v>11.6</v>
      </c>
      <c r="H121" s="28">
        <v>10</v>
      </c>
      <c r="I121" s="28"/>
      <c r="J121" s="28">
        <v>16</v>
      </c>
      <c r="K121" s="28"/>
      <c r="L121" s="28">
        <v>212</v>
      </c>
      <c r="M121" s="28"/>
      <c r="N121" s="28"/>
      <c r="O121" s="28"/>
      <c r="P121" s="29"/>
      <c r="Q121" s="4"/>
    </row>
    <row r="122" spans="1:17" ht="14.65" customHeight="1">
      <c r="A122" s="30" t="s">
        <v>131</v>
      </c>
      <c r="B122" s="31"/>
      <c r="C122" s="31"/>
      <c r="D122" s="32"/>
      <c r="E122" s="33">
        <v>210</v>
      </c>
      <c r="F122" s="34"/>
      <c r="G122" s="15">
        <v>11.68</v>
      </c>
      <c r="H122" s="36">
        <v>10.16</v>
      </c>
      <c r="I122" s="36"/>
      <c r="J122" s="36">
        <v>16.66</v>
      </c>
      <c r="K122" s="36"/>
      <c r="L122" s="36">
        <v>216.46</v>
      </c>
      <c r="M122" s="36"/>
      <c r="N122" s="36"/>
      <c r="O122" s="36"/>
      <c r="P122" s="37"/>
      <c r="Q122" s="4"/>
    </row>
    <row r="123" spans="1:17" ht="14.65" customHeight="1">
      <c r="A123" s="53" t="s">
        <v>46</v>
      </c>
      <c r="B123" s="54"/>
      <c r="C123" s="54"/>
      <c r="D123" s="55"/>
      <c r="E123" s="56">
        <f>SUM(E94+E104+E110+E118+E122)</f>
        <v>2545</v>
      </c>
      <c r="F123" s="57"/>
      <c r="G123" s="6">
        <v>69.22</v>
      </c>
      <c r="H123" s="36">
        <v>54.24</v>
      </c>
      <c r="I123" s="36"/>
      <c r="J123" s="36">
        <v>248.67</v>
      </c>
      <c r="K123" s="36"/>
      <c r="L123" s="36">
        <v>1719.48</v>
      </c>
      <c r="M123" s="36"/>
      <c r="N123" s="36"/>
      <c r="O123" s="36"/>
      <c r="P123" s="37"/>
      <c r="Q123" s="4"/>
    </row>
    <row r="124" spans="1:17" ht="21.2" customHeight="1">
      <c r="A124" s="46" t="s">
        <v>79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</row>
    <row r="125" spans="1:17" ht="12" customHeight="1">
      <c r="A125" s="47" t="s">
        <v>4</v>
      </c>
      <c r="B125" s="47"/>
      <c r="C125" s="47"/>
      <c r="D125" s="47"/>
      <c r="E125" s="48" t="s">
        <v>5</v>
      </c>
      <c r="F125" s="49"/>
      <c r="G125" s="47" t="s">
        <v>6</v>
      </c>
      <c r="H125" s="47"/>
      <c r="I125" s="47"/>
      <c r="J125" s="47"/>
      <c r="K125" s="47" t="s">
        <v>138</v>
      </c>
      <c r="L125" s="47"/>
      <c r="M125" s="47"/>
      <c r="N125" s="47"/>
      <c r="O125" s="47"/>
      <c r="P125" s="8"/>
      <c r="Q125" s="4"/>
    </row>
    <row r="126" spans="1:17" ht="20.25" customHeight="1">
      <c r="A126" s="47"/>
      <c r="B126" s="47"/>
      <c r="C126" s="47"/>
      <c r="D126" s="47"/>
      <c r="E126" s="50"/>
      <c r="F126" s="51"/>
      <c r="G126" s="22" t="s">
        <v>141</v>
      </c>
      <c r="H126" s="47" t="s">
        <v>140</v>
      </c>
      <c r="I126" s="47"/>
      <c r="J126" s="22" t="s">
        <v>139</v>
      </c>
      <c r="K126" s="47"/>
      <c r="L126" s="47"/>
      <c r="M126" s="47"/>
      <c r="N126" s="47"/>
      <c r="O126" s="47"/>
      <c r="P126" s="8"/>
      <c r="Q126" s="4"/>
    </row>
    <row r="127" spans="1:17" ht="21.2" customHeight="1">
      <c r="A127" s="43" t="s">
        <v>7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4"/>
      <c r="Q127" s="4"/>
    </row>
    <row r="128" spans="1:17" ht="14.65" customHeight="1">
      <c r="A128" s="26" t="s">
        <v>80</v>
      </c>
      <c r="B128" s="26"/>
      <c r="C128" s="26"/>
      <c r="D128" s="26"/>
      <c r="E128" s="27" t="s">
        <v>24</v>
      </c>
      <c r="F128" s="27"/>
      <c r="G128" s="5">
        <v>8.61</v>
      </c>
      <c r="H128" s="28">
        <v>6.83</v>
      </c>
      <c r="I128" s="28"/>
      <c r="J128" s="28">
        <v>4.26</v>
      </c>
      <c r="K128" s="28"/>
      <c r="L128" s="28">
        <v>90.04</v>
      </c>
      <c r="M128" s="28"/>
      <c r="N128" s="28"/>
      <c r="O128" s="28"/>
      <c r="P128" s="29"/>
      <c r="Q128" s="4"/>
    </row>
    <row r="129" spans="1:17" ht="26.45" customHeight="1">
      <c r="A129" s="26" t="s">
        <v>81</v>
      </c>
      <c r="B129" s="26"/>
      <c r="C129" s="26"/>
      <c r="D129" s="26"/>
      <c r="E129" s="27" t="s">
        <v>56</v>
      </c>
      <c r="F129" s="27"/>
      <c r="G129" s="5">
        <v>1.74</v>
      </c>
      <c r="H129" s="28">
        <v>6.24</v>
      </c>
      <c r="I129" s="28"/>
      <c r="J129" s="28">
        <v>9.68</v>
      </c>
      <c r="K129" s="28"/>
      <c r="L129" s="28">
        <v>102.51</v>
      </c>
      <c r="M129" s="28"/>
      <c r="N129" s="28"/>
      <c r="O129" s="28"/>
      <c r="P129" s="29"/>
      <c r="Q129" s="4"/>
    </row>
    <row r="130" spans="1:17" ht="14.65" customHeight="1">
      <c r="A130" s="26" t="s">
        <v>82</v>
      </c>
      <c r="B130" s="26"/>
      <c r="C130" s="26"/>
      <c r="D130" s="26"/>
      <c r="E130" s="27" t="s">
        <v>9</v>
      </c>
      <c r="F130" s="27"/>
      <c r="G130" s="5">
        <v>0</v>
      </c>
      <c r="H130" s="28">
        <v>1.63</v>
      </c>
      <c r="I130" s="28"/>
      <c r="J130" s="28">
        <v>6.81</v>
      </c>
      <c r="K130" s="28"/>
      <c r="L130" s="28">
        <v>27.21</v>
      </c>
      <c r="M130" s="28"/>
      <c r="N130" s="28"/>
      <c r="O130" s="28"/>
      <c r="P130" s="29"/>
      <c r="Q130" s="4"/>
    </row>
    <row r="131" spans="1:17" ht="14.65" customHeight="1">
      <c r="A131" s="26" t="s">
        <v>51</v>
      </c>
      <c r="B131" s="26"/>
      <c r="C131" s="26"/>
      <c r="D131" s="26"/>
      <c r="E131" s="27" t="s">
        <v>10</v>
      </c>
      <c r="F131" s="27"/>
      <c r="G131" s="5">
        <v>1.62</v>
      </c>
      <c r="H131" s="28">
        <v>6.85</v>
      </c>
      <c r="I131" s="28"/>
      <c r="J131" s="28">
        <v>10.35</v>
      </c>
      <c r="K131" s="28"/>
      <c r="L131" s="28">
        <v>109.61</v>
      </c>
      <c r="M131" s="28"/>
      <c r="N131" s="28"/>
      <c r="O131" s="28"/>
      <c r="P131" s="29"/>
      <c r="Q131" s="4"/>
    </row>
    <row r="132" spans="1:17" ht="14.65" customHeight="1">
      <c r="A132" s="26" t="s">
        <v>28</v>
      </c>
      <c r="B132" s="26"/>
      <c r="C132" s="26"/>
      <c r="D132" s="26"/>
      <c r="E132" s="27" t="s">
        <v>15</v>
      </c>
      <c r="F132" s="27"/>
      <c r="G132" s="5">
        <v>1.54</v>
      </c>
      <c r="H132" s="28">
        <v>0.18</v>
      </c>
      <c r="I132" s="28"/>
      <c r="J132" s="28">
        <v>10.16</v>
      </c>
      <c r="K132" s="28"/>
      <c r="L132" s="28">
        <v>49.4</v>
      </c>
      <c r="M132" s="28"/>
      <c r="N132" s="28"/>
      <c r="O132" s="28"/>
      <c r="P132" s="29"/>
      <c r="Q132" s="4"/>
    </row>
    <row r="133" spans="1:17" ht="14.65" customHeight="1">
      <c r="A133" s="30" t="s">
        <v>128</v>
      </c>
      <c r="B133" s="31"/>
      <c r="C133" s="31"/>
      <c r="D133" s="32"/>
      <c r="E133" s="24">
        <f>SUM(E128+E129+E130+E131+E132)</f>
        <v>500</v>
      </c>
      <c r="F133" s="25"/>
      <c r="G133" s="6">
        <v>13.51</v>
      </c>
      <c r="H133" s="36">
        <v>21.73</v>
      </c>
      <c r="I133" s="36"/>
      <c r="J133" s="36">
        <v>41.26</v>
      </c>
      <c r="K133" s="36"/>
      <c r="L133" s="36">
        <v>378.77</v>
      </c>
      <c r="M133" s="36"/>
      <c r="N133" s="36"/>
      <c r="O133" s="36"/>
      <c r="P133" s="37"/>
      <c r="Q133" s="4"/>
    </row>
    <row r="134" spans="1:17" ht="19.5" customHeight="1">
      <c r="A134" s="42" t="s">
        <v>19</v>
      </c>
      <c r="B134" s="42"/>
      <c r="C134" s="42"/>
      <c r="D134" s="42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4"/>
      <c r="Q134" s="4"/>
    </row>
    <row r="135" spans="1:17" ht="14.65" customHeight="1">
      <c r="A135" s="26" t="s">
        <v>83</v>
      </c>
      <c r="B135" s="26"/>
      <c r="C135" s="26"/>
      <c r="D135" s="26"/>
      <c r="E135" s="27" t="s">
        <v>9</v>
      </c>
      <c r="F135" s="27"/>
      <c r="G135" s="5">
        <v>4.6500000000000004</v>
      </c>
      <c r="H135" s="28">
        <v>1.06</v>
      </c>
      <c r="I135" s="28"/>
      <c r="J135" s="28">
        <v>16.72</v>
      </c>
      <c r="K135" s="28"/>
      <c r="L135" s="28">
        <v>95.02</v>
      </c>
      <c r="M135" s="28"/>
      <c r="N135" s="28"/>
      <c r="O135" s="28"/>
      <c r="P135" s="29"/>
      <c r="Q135" s="4"/>
    </row>
    <row r="136" spans="1:17" ht="14.65" customHeight="1">
      <c r="A136" s="26" t="s">
        <v>84</v>
      </c>
      <c r="B136" s="26"/>
      <c r="C136" s="26"/>
      <c r="D136" s="26"/>
      <c r="E136" s="27" t="s">
        <v>22</v>
      </c>
      <c r="F136" s="27"/>
      <c r="G136" s="5">
        <v>0</v>
      </c>
      <c r="H136" s="28">
        <v>0</v>
      </c>
      <c r="I136" s="28"/>
      <c r="J136" s="28">
        <v>0</v>
      </c>
      <c r="K136" s="28"/>
      <c r="L136" s="28">
        <v>0</v>
      </c>
      <c r="M136" s="28"/>
      <c r="N136" s="28"/>
      <c r="O136" s="28"/>
      <c r="P136" s="29"/>
      <c r="Q136" s="4"/>
    </row>
    <row r="137" spans="1:17" ht="14.65" customHeight="1">
      <c r="A137" s="26" t="s">
        <v>39</v>
      </c>
      <c r="B137" s="26"/>
      <c r="C137" s="26"/>
      <c r="D137" s="26"/>
      <c r="E137" s="27" t="s">
        <v>24</v>
      </c>
      <c r="F137" s="27"/>
      <c r="G137" s="5">
        <v>2.5299999999999998</v>
      </c>
      <c r="H137" s="28">
        <v>1.24</v>
      </c>
      <c r="I137" s="28"/>
      <c r="J137" s="28">
        <v>20.63</v>
      </c>
      <c r="K137" s="28"/>
      <c r="L137" s="28">
        <v>97.48</v>
      </c>
      <c r="M137" s="28"/>
      <c r="N137" s="28"/>
      <c r="O137" s="28"/>
      <c r="P137" s="29"/>
      <c r="Q137" s="4"/>
    </row>
    <row r="138" spans="1:17" ht="14.65" customHeight="1">
      <c r="A138" s="26" t="s">
        <v>40</v>
      </c>
      <c r="B138" s="26"/>
      <c r="C138" s="26"/>
      <c r="D138" s="26"/>
      <c r="E138" s="27" t="s">
        <v>41</v>
      </c>
      <c r="F138" s="27"/>
      <c r="G138" s="5">
        <v>1.07</v>
      </c>
      <c r="H138" s="28">
        <v>1.77</v>
      </c>
      <c r="I138" s="28"/>
      <c r="J138" s="28">
        <v>3.7</v>
      </c>
      <c r="K138" s="28"/>
      <c r="L138" s="28">
        <v>35.42</v>
      </c>
      <c r="M138" s="28"/>
      <c r="N138" s="28"/>
      <c r="O138" s="28"/>
      <c r="P138" s="29"/>
      <c r="Q138" s="4"/>
    </row>
    <row r="139" spans="1:17" ht="14.65" customHeight="1">
      <c r="A139" s="26" t="s">
        <v>85</v>
      </c>
      <c r="B139" s="26"/>
      <c r="C139" s="26"/>
      <c r="D139" s="26"/>
      <c r="E139" s="27" t="s">
        <v>18</v>
      </c>
      <c r="F139" s="27"/>
      <c r="G139" s="5">
        <v>0.28000000000000003</v>
      </c>
      <c r="H139" s="28">
        <v>3.68</v>
      </c>
      <c r="I139" s="28"/>
      <c r="J139" s="28">
        <v>1.82</v>
      </c>
      <c r="K139" s="28"/>
      <c r="L139" s="28">
        <v>41.14</v>
      </c>
      <c r="M139" s="28"/>
      <c r="N139" s="28"/>
      <c r="O139" s="28"/>
      <c r="P139" s="29"/>
      <c r="Q139" s="4"/>
    </row>
    <row r="140" spans="1:17" ht="26.45" customHeight="1">
      <c r="A140" s="26" t="s">
        <v>64</v>
      </c>
      <c r="B140" s="26"/>
      <c r="C140" s="26"/>
      <c r="D140" s="26"/>
      <c r="E140" s="27" t="s">
        <v>9</v>
      </c>
      <c r="F140" s="27"/>
      <c r="G140" s="5">
        <v>0.99</v>
      </c>
      <c r="H140" s="28">
        <v>0.41</v>
      </c>
      <c r="I140" s="28"/>
      <c r="J140" s="28">
        <v>21.11</v>
      </c>
      <c r="K140" s="28"/>
      <c r="L140" s="28">
        <v>110.82</v>
      </c>
      <c r="M140" s="28"/>
      <c r="N140" s="28"/>
      <c r="O140" s="28"/>
      <c r="P140" s="29"/>
      <c r="Q140" s="4"/>
    </row>
    <row r="141" spans="1:17" ht="14.65" customHeight="1">
      <c r="A141" s="26" t="s">
        <v>28</v>
      </c>
      <c r="B141" s="26"/>
      <c r="C141" s="26"/>
      <c r="D141" s="26"/>
      <c r="E141" s="27" t="s">
        <v>10</v>
      </c>
      <c r="F141" s="27"/>
      <c r="G141" s="5">
        <v>2.31</v>
      </c>
      <c r="H141" s="28">
        <v>0.28000000000000003</v>
      </c>
      <c r="I141" s="28"/>
      <c r="J141" s="28">
        <v>15.24</v>
      </c>
      <c r="K141" s="28"/>
      <c r="L141" s="28">
        <v>74.099999999999994</v>
      </c>
      <c r="M141" s="28"/>
      <c r="N141" s="28"/>
      <c r="O141" s="28"/>
      <c r="P141" s="29"/>
      <c r="Q141" s="4"/>
    </row>
    <row r="142" spans="1:17" ht="14.65" customHeight="1">
      <c r="A142" s="26" t="s">
        <v>29</v>
      </c>
      <c r="B142" s="26"/>
      <c r="C142" s="26"/>
      <c r="D142" s="26"/>
      <c r="E142" s="27" t="s">
        <v>12</v>
      </c>
      <c r="F142" s="27"/>
      <c r="G142" s="5">
        <v>0.95</v>
      </c>
      <c r="H142" s="28">
        <v>0.12</v>
      </c>
      <c r="I142" s="28"/>
      <c r="J142" s="28">
        <v>5</v>
      </c>
      <c r="K142" s="28"/>
      <c r="L142" s="28">
        <v>25.84</v>
      </c>
      <c r="M142" s="28"/>
      <c r="N142" s="28"/>
      <c r="O142" s="28"/>
      <c r="P142" s="29"/>
      <c r="Q142" s="4"/>
    </row>
    <row r="143" spans="1:17" ht="14.65" customHeight="1">
      <c r="A143" s="30" t="s">
        <v>127</v>
      </c>
      <c r="B143" s="31"/>
      <c r="C143" s="31"/>
      <c r="D143" s="32"/>
      <c r="E143" s="24">
        <f>SUM(E135+E136+E137+E138+E139+E140+E141+E142)</f>
        <v>820</v>
      </c>
      <c r="F143" s="25"/>
      <c r="G143" s="6">
        <f>SUM(G135:G142)</f>
        <v>12.78</v>
      </c>
      <c r="H143" s="36">
        <f>SUM(H135:I142)</f>
        <v>8.5599999999999987</v>
      </c>
      <c r="I143" s="36"/>
      <c r="J143" s="36">
        <f>SUM(J135:K142)</f>
        <v>84.22</v>
      </c>
      <c r="K143" s="36"/>
      <c r="L143" s="36">
        <f>SUM(L135:P142)</f>
        <v>479.82</v>
      </c>
      <c r="M143" s="36"/>
      <c r="N143" s="36"/>
      <c r="O143" s="36"/>
      <c r="P143" s="37"/>
      <c r="Q143" s="4"/>
    </row>
    <row r="144" spans="1:17" ht="18" customHeight="1">
      <c r="A144" s="42" t="s">
        <v>30</v>
      </c>
      <c r="B144" s="42"/>
      <c r="C144" s="42"/>
      <c r="D144" s="42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4"/>
      <c r="Q144" s="4"/>
    </row>
    <row r="145" spans="1:17" ht="14.65" customHeight="1">
      <c r="A145" s="26" t="s">
        <v>86</v>
      </c>
      <c r="B145" s="26"/>
      <c r="C145" s="26"/>
      <c r="D145" s="26"/>
      <c r="E145" s="27" t="s">
        <v>68</v>
      </c>
      <c r="F145" s="27"/>
      <c r="G145" s="5">
        <v>14.04</v>
      </c>
      <c r="H145" s="28">
        <v>9.66</v>
      </c>
      <c r="I145" s="28"/>
      <c r="J145" s="28">
        <v>24.97</v>
      </c>
      <c r="K145" s="28"/>
      <c r="L145" s="28">
        <v>296.70999999999998</v>
      </c>
      <c r="M145" s="28"/>
      <c r="N145" s="28"/>
      <c r="O145" s="28"/>
      <c r="P145" s="29"/>
      <c r="Q145" s="4"/>
    </row>
    <row r="146" spans="1:17" ht="14.65" customHeight="1">
      <c r="A146" s="26" t="s">
        <v>49</v>
      </c>
      <c r="B146" s="26"/>
      <c r="C146" s="26"/>
      <c r="D146" s="26"/>
      <c r="E146" s="27" t="s">
        <v>15</v>
      </c>
      <c r="F146" s="27"/>
      <c r="G146" s="5">
        <v>0.09</v>
      </c>
      <c r="H146" s="28">
        <v>0.5</v>
      </c>
      <c r="I146" s="28"/>
      <c r="J146" s="28">
        <v>2.46</v>
      </c>
      <c r="K146" s="28"/>
      <c r="L146" s="28">
        <v>10.29</v>
      </c>
      <c r="M146" s="28"/>
      <c r="N146" s="28"/>
      <c r="O146" s="28"/>
      <c r="P146" s="29"/>
      <c r="Q146" s="4"/>
    </row>
    <row r="147" spans="1:17" ht="14.65" customHeight="1">
      <c r="A147" s="26" t="s">
        <v>33</v>
      </c>
      <c r="B147" s="26"/>
      <c r="C147" s="26"/>
      <c r="D147" s="26"/>
      <c r="E147" s="27" t="s">
        <v>9</v>
      </c>
      <c r="F147" s="27"/>
      <c r="G147" s="5">
        <v>0.06</v>
      </c>
      <c r="H147" s="28">
        <v>2.66</v>
      </c>
      <c r="I147" s="28"/>
      <c r="J147" s="28">
        <v>7.01</v>
      </c>
      <c r="K147" s="28"/>
      <c r="L147" s="28">
        <v>28.67</v>
      </c>
      <c r="M147" s="28"/>
      <c r="N147" s="28"/>
      <c r="O147" s="28"/>
      <c r="P147" s="29"/>
      <c r="Q147" s="4"/>
    </row>
    <row r="148" spans="1:17" ht="14.65" customHeight="1">
      <c r="A148" s="26" t="s">
        <v>75</v>
      </c>
      <c r="B148" s="26"/>
      <c r="C148" s="26"/>
      <c r="D148" s="26"/>
      <c r="E148" s="27" t="s">
        <v>50</v>
      </c>
      <c r="F148" s="27"/>
      <c r="G148" s="5">
        <v>1.85</v>
      </c>
      <c r="H148" s="28">
        <v>0.39</v>
      </c>
      <c r="I148" s="28"/>
      <c r="J148" s="28">
        <v>16.29</v>
      </c>
      <c r="K148" s="28"/>
      <c r="L148" s="28">
        <v>85.28</v>
      </c>
      <c r="M148" s="28"/>
      <c r="N148" s="28"/>
      <c r="O148" s="28"/>
      <c r="P148" s="29"/>
      <c r="Q148" s="4"/>
    </row>
    <row r="149" spans="1:17" ht="14.65" customHeight="1">
      <c r="A149" s="30" t="s">
        <v>129</v>
      </c>
      <c r="B149" s="31"/>
      <c r="C149" s="31"/>
      <c r="D149" s="32"/>
      <c r="E149" s="24">
        <f>SUM(E145+E146+E147+E148)</f>
        <v>305</v>
      </c>
      <c r="F149" s="25"/>
      <c r="G149" s="6">
        <v>16.04</v>
      </c>
      <c r="H149" s="36">
        <v>13.21</v>
      </c>
      <c r="I149" s="36"/>
      <c r="J149" s="36">
        <v>50.73</v>
      </c>
      <c r="K149" s="36"/>
      <c r="L149" s="36">
        <v>420.95</v>
      </c>
      <c r="M149" s="36"/>
      <c r="N149" s="36"/>
      <c r="O149" s="36"/>
      <c r="P149" s="37"/>
      <c r="Q149" s="4"/>
    </row>
    <row r="150" spans="1:17" ht="21.2" customHeight="1">
      <c r="A150" s="42" t="s">
        <v>37</v>
      </c>
      <c r="B150" s="42"/>
      <c r="C150" s="42"/>
      <c r="D150" s="42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4"/>
      <c r="Q150" s="4"/>
    </row>
    <row r="151" spans="1:17" ht="14.65" customHeight="1">
      <c r="A151" s="26" t="s">
        <v>88</v>
      </c>
      <c r="B151" s="26"/>
      <c r="C151" s="26"/>
      <c r="D151" s="26"/>
      <c r="E151" s="27" t="s">
        <v>9</v>
      </c>
      <c r="F151" s="27"/>
      <c r="G151" s="5">
        <v>18.43</v>
      </c>
      <c r="H151" s="28">
        <v>5.59</v>
      </c>
      <c r="I151" s="28"/>
      <c r="J151" s="28">
        <v>32.4</v>
      </c>
      <c r="K151" s="28"/>
      <c r="L151" s="28">
        <v>271.77</v>
      </c>
      <c r="M151" s="28"/>
      <c r="N151" s="28"/>
      <c r="O151" s="28"/>
      <c r="P151" s="29"/>
      <c r="Q151" s="4"/>
    </row>
    <row r="152" spans="1:17" ht="14.65" customHeight="1">
      <c r="A152" s="26" t="s">
        <v>89</v>
      </c>
      <c r="B152" s="26"/>
      <c r="C152" s="26"/>
      <c r="D152" s="26"/>
      <c r="E152" s="27" t="s">
        <v>56</v>
      </c>
      <c r="F152" s="27"/>
      <c r="G152" s="5">
        <v>3.01</v>
      </c>
      <c r="H152" s="28">
        <v>0.19</v>
      </c>
      <c r="I152" s="28"/>
      <c r="J152" s="28">
        <v>6.31</v>
      </c>
      <c r="K152" s="28"/>
      <c r="L152" s="28">
        <v>38.799999999999997</v>
      </c>
      <c r="M152" s="28"/>
      <c r="N152" s="28"/>
      <c r="O152" s="28"/>
      <c r="P152" s="29"/>
      <c r="Q152" s="4"/>
    </row>
    <row r="153" spans="1:17" ht="14.65" customHeight="1">
      <c r="A153" s="26" t="s">
        <v>27</v>
      </c>
      <c r="B153" s="26"/>
      <c r="C153" s="26"/>
      <c r="D153" s="26"/>
      <c r="E153" s="27" t="s">
        <v>9</v>
      </c>
      <c r="F153" s="27"/>
      <c r="G153" s="5">
        <v>1.44</v>
      </c>
      <c r="H153" s="28">
        <v>0.27</v>
      </c>
      <c r="I153" s="28"/>
      <c r="J153" s="28">
        <v>45.75</v>
      </c>
      <c r="K153" s="28"/>
      <c r="L153" s="28">
        <v>192.06</v>
      </c>
      <c r="M153" s="28"/>
      <c r="N153" s="28"/>
      <c r="O153" s="28"/>
      <c r="P153" s="29"/>
      <c r="Q153" s="4"/>
    </row>
    <row r="154" spans="1:17" ht="14.65" customHeight="1">
      <c r="A154" s="26" t="s">
        <v>144</v>
      </c>
      <c r="B154" s="26"/>
      <c r="C154" s="26"/>
      <c r="D154" s="26"/>
      <c r="E154" s="27" t="s">
        <v>14</v>
      </c>
      <c r="F154" s="27"/>
      <c r="G154" s="5">
        <v>2.6</v>
      </c>
      <c r="H154" s="28">
        <v>2.65</v>
      </c>
      <c r="I154" s="28"/>
      <c r="J154" s="28">
        <v>0.35</v>
      </c>
      <c r="K154" s="28"/>
      <c r="L154" s="28">
        <v>35.56</v>
      </c>
      <c r="M154" s="28"/>
      <c r="N154" s="28"/>
      <c r="O154" s="28"/>
      <c r="P154" s="29"/>
      <c r="Q154" s="4"/>
    </row>
    <row r="155" spans="1:17" ht="14.65" customHeight="1">
      <c r="A155" s="26" t="s">
        <v>28</v>
      </c>
      <c r="B155" s="26"/>
      <c r="C155" s="26"/>
      <c r="D155" s="26"/>
      <c r="E155" s="27" t="s">
        <v>15</v>
      </c>
      <c r="F155" s="27"/>
      <c r="G155" s="5">
        <v>1.54</v>
      </c>
      <c r="H155" s="28">
        <v>0.18</v>
      </c>
      <c r="I155" s="28"/>
      <c r="J155" s="28">
        <v>10.16</v>
      </c>
      <c r="K155" s="28"/>
      <c r="L155" s="28">
        <v>49.4</v>
      </c>
      <c r="M155" s="28"/>
      <c r="N155" s="28"/>
      <c r="O155" s="28"/>
      <c r="P155" s="29"/>
      <c r="Q155" s="4"/>
    </row>
    <row r="156" spans="1:17" ht="14.65" customHeight="1">
      <c r="A156" s="26" t="s">
        <v>29</v>
      </c>
      <c r="B156" s="26"/>
      <c r="C156" s="26"/>
      <c r="D156" s="26"/>
      <c r="E156" s="27" t="s">
        <v>12</v>
      </c>
      <c r="F156" s="27"/>
      <c r="G156" s="5">
        <v>0.95</v>
      </c>
      <c r="H156" s="28">
        <v>0.12</v>
      </c>
      <c r="I156" s="28"/>
      <c r="J156" s="28">
        <v>5</v>
      </c>
      <c r="K156" s="28"/>
      <c r="L156" s="28">
        <v>25.84</v>
      </c>
      <c r="M156" s="28"/>
      <c r="N156" s="28"/>
      <c r="O156" s="28"/>
      <c r="P156" s="29"/>
      <c r="Q156" s="4"/>
    </row>
    <row r="157" spans="1:17" ht="14.65" customHeight="1">
      <c r="A157" s="26" t="s">
        <v>35</v>
      </c>
      <c r="B157" s="26"/>
      <c r="C157" s="26"/>
      <c r="D157" s="26"/>
      <c r="E157" s="27" t="s">
        <v>36</v>
      </c>
      <c r="F157" s="27"/>
      <c r="G157" s="5">
        <v>0.64</v>
      </c>
      <c r="H157" s="28">
        <v>0.64</v>
      </c>
      <c r="I157" s="28"/>
      <c r="J157" s="28">
        <v>15.68</v>
      </c>
      <c r="K157" s="28"/>
      <c r="L157" s="28">
        <v>75.2</v>
      </c>
      <c r="M157" s="28"/>
      <c r="N157" s="28"/>
      <c r="O157" s="28"/>
      <c r="P157" s="29"/>
      <c r="Q157" s="4"/>
    </row>
    <row r="158" spans="1:17" ht="14.65" customHeight="1">
      <c r="A158" s="64" t="s">
        <v>130</v>
      </c>
      <c r="B158" s="65"/>
      <c r="C158" s="65"/>
      <c r="D158" s="65"/>
      <c r="E158" s="33">
        <f>SUM(E151+E152+E153+E154+E155+E156+E157)</f>
        <v>730</v>
      </c>
      <c r="F158" s="34"/>
      <c r="G158" s="7">
        <v>28.61</v>
      </c>
      <c r="H158" s="36">
        <v>9.64</v>
      </c>
      <c r="I158" s="36"/>
      <c r="J158" s="36">
        <v>115.65</v>
      </c>
      <c r="K158" s="36"/>
      <c r="L158" s="36">
        <v>688.63</v>
      </c>
      <c r="M158" s="36"/>
      <c r="N158" s="36"/>
      <c r="O158" s="36"/>
      <c r="P158" s="37"/>
      <c r="Q158" s="4"/>
    </row>
    <row r="159" spans="1:17" ht="21.2" customHeight="1">
      <c r="A159" s="43" t="s">
        <v>43</v>
      </c>
      <c r="B159" s="43"/>
      <c r="C159" s="43"/>
      <c r="D159" s="43"/>
      <c r="E159" s="42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4"/>
      <c r="Q159" s="4"/>
    </row>
    <row r="160" spans="1:17" ht="14.65" customHeight="1">
      <c r="A160" s="26" t="s">
        <v>44</v>
      </c>
      <c r="B160" s="26"/>
      <c r="C160" s="26"/>
      <c r="D160" s="26"/>
      <c r="E160" s="27" t="s">
        <v>14</v>
      </c>
      <c r="F160" s="27"/>
      <c r="G160" s="5">
        <v>0.08</v>
      </c>
      <c r="H160" s="28">
        <v>0.16</v>
      </c>
      <c r="I160" s="28"/>
      <c r="J160" s="28">
        <v>0.66</v>
      </c>
      <c r="K160" s="28"/>
      <c r="L160" s="28">
        <v>4.46</v>
      </c>
      <c r="M160" s="28"/>
      <c r="N160" s="28"/>
      <c r="O160" s="28"/>
      <c r="P160" s="29"/>
      <c r="Q160" s="4"/>
    </row>
    <row r="161" spans="1:17" ht="14.65" customHeight="1">
      <c r="A161" s="45" t="s">
        <v>90</v>
      </c>
      <c r="B161" s="45"/>
      <c r="C161" s="45"/>
      <c r="D161" s="45"/>
      <c r="E161" s="52" t="s">
        <v>34</v>
      </c>
      <c r="F161" s="52"/>
      <c r="G161" s="5">
        <v>5.22</v>
      </c>
      <c r="H161" s="28">
        <v>4.7699999999999996</v>
      </c>
      <c r="I161" s="28"/>
      <c r="J161" s="28">
        <v>8.19</v>
      </c>
      <c r="K161" s="28"/>
      <c r="L161" s="28">
        <v>9.6300000000000008</v>
      </c>
      <c r="M161" s="28"/>
      <c r="N161" s="28"/>
      <c r="O161" s="28"/>
      <c r="P161" s="29"/>
      <c r="Q161" s="4"/>
    </row>
    <row r="162" spans="1:17" ht="14.65" customHeight="1">
      <c r="A162" s="30" t="s">
        <v>131</v>
      </c>
      <c r="B162" s="31"/>
      <c r="C162" s="31"/>
      <c r="D162" s="32"/>
      <c r="E162" s="33">
        <v>190</v>
      </c>
      <c r="F162" s="34"/>
      <c r="G162" s="7">
        <v>5.3</v>
      </c>
      <c r="H162" s="36">
        <v>4.93</v>
      </c>
      <c r="I162" s="36"/>
      <c r="J162" s="36">
        <v>8.85</v>
      </c>
      <c r="K162" s="36"/>
      <c r="L162" s="36">
        <v>14.09</v>
      </c>
      <c r="M162" s="36"/>
      <c r="N162" s="36"/>
      <c r="O162" s="36"/>
      <c r="P162" s="37"/>
      <c r="Q162" s="4"/>
    </row>
    <row r="163" spans="1:17" ht="14.65" customHeight="1">
      <c r="A163" s="53" t="s">
        <v>46</v>
      </c>
      <c r="B163" s="54"/>
      <c r="C163" s="54"/>
      <c r="D163" s="55"/>
      <c r="E163" s="56">
        <f>SUM(E133+E143+E149+E158+E162)</f>
        <v>2545</v>
      </c>
      <c r="F163" s="57"/>
      <c r="G163" s="6">
        <f>SUM(G133+G143+G149+G158+G162)</f>
        <v>76.239999999999995</v>
      </c>
      <c r="H163" s="36">
        <f>SUM(H133+H143+H149+H158+H162)</f>
        <v>58.07</v>
      </c>
      <c r="I163" s="36"/>
      <c r="J163" s="36">
        <f>SUM(J133+J143+J149+J158+J162)</f>
        <v>300.71000000000004</v>
      </c>
      <c r="K163" s="36"/>
      <c r="L163" s="36">
        <f>SUM(L133+L143+L149+L158+L162)</f>
        <v>1982.26</v>
      </c>
      <c r="M163" s="36"/>
      <c r="N163" s="36"/>
      <c r="O163" s="36"/>
      <c r="P163" s="37"/>
      <c r="Q163" s="4"/>
    </row>
    <row r="164" spans="1:17" ht="21.2" customHeight="1">
      <c r="A164" s="46" t="s">
        <v>91</v>
      </c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</row>
    <row r="165" spans="1:17" ht="15.75" customHeight="1">
      <c r="A165" s="47" t="s">
        <v>4</v>
      </c>
      <c r="B165" s="47"/>
      <c r="C165" s="47"/>
      <c r="D165" s="47"/>
      <c r="E165" s="48" t="s">
        <v>5</v>
      </c>
      <c r="F165" s="49"/>
      <c r="G165" s="47" t="s">
        <v>6</v>
      </c>
      <c r="H165" s="47"/>
      <c r="I165" s="47"/>
      <c r="J165" s="47"/>
      <c r="K165" s="47" t="s">
        <v>138</v>
      </c>
      <c r="L165" s="47"/>
      <c r="M165" s="47"/>
      <c r="N165" s="47"/>
      <c r="O165" s="47"/>
      <c r="P165" s="8"/>
      <c r="Q165" s="4"/>
    </row>
    <row r="166" spans="1:17" ht="19.5" customHeight="1">
      <c r="A166" s="47"/>
      <c r="B166" s="47"/>
      <c r="C166" s="47"/>
      <c r="D166" s="47"/>
      <c r="E166" s="50"/>
      <c r="F166" s="51"/>
      <c r="G166" s="22" t="s">
        <v>141</v>
      </c>
      <c r="H166" s="47" t="s">
        <v>140</v>
      </c>
      <c r="I166" s="47"/>
      <c r="J166" s="22" t="s">
        <v>139</v>
      </c>
      <c r="K166" s="47"/>
      <c r="L166" s="47"/>
      <c r="M166" s="47"/>
      <c r="N166" s="47"/>
      <c r="O166" s="47"/>
      <c r="P166" s="8"/>
      <c r="Q166" s="4"/>
    </row>
    <row r="167" spans="1:17" ht="15" customHeight="1">
      <c r="A167" s="43" t="s">
        <v>7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4"/>
      <c r="Q167" s="4"/>
    </row>
    <row r="168" spans="1:17" ht="14.65" customHeight="1">
      <c r="A168" s="26" t="s">
        <v>92</v>
      </c>
      <c r="B168" s="26"/>
      <c r="C168" s="26"/>
      <c r="D168" s="26"/>
      <c r="E168" s="27" t="s">
        <v>9</v>
      </c>
      <c r="F168" s="27"/>
      <c r="G168" s="5">
        <v>2.25</v>
      </c>
      <c r="H168" s="28">
        <v>0.44</v>
      </c>
      <c r="I168" s="28"/>
      <c r="J168" s="28">
        <v>21.18</v>
      </c>
      <c r="K168" s="28"/>
      <c r="L168" s="28">
        <v>97.62</v>
      </c>
      <c r="M168" s="28"/>
      <c r="N168" s="28"/>
      <c r="O168" s="28"/>
      <c r="P168" s="29"/>
      <c r="Q168" s="4"/>
    </row>
    <row r="169" spans="1:17" ht="14.65" customHeight="1">
      <c r="A169" s="26" t="s">
        <v>82</v>
      </c>
      <c r="B169" s="26"/>
      <c r="C169" s="26"/>
      <c r="D169" s="26"/>
      <c r="E169" s="27" t="s">
        <v>9</v>
      </c>
      <c r="F169" s="27"/>
      <c r="G169" s="5">
        <v>1.54</v>
      </c>
      <c r="H169" s="28">
        <v>1.24</v>
      </c>
      <c r="I169" s="28"/>
      <c r="J169" s="28">
        <v>9.4</v>
      </c>
      <c r="K169" s="28"/>
      <c r="L169" s="28">
        <v>54.3</v>
      </c>
      <c r="M169" s="28"/>
      <c r="N169" s="28"/>
      <c r="O169" s="28"/>
      <c r="P169" s="29"/>
      <c r="Q169" s="4"/>
    </row>
    <row r="170" spans="1:17" ht="14.65" customHeight="1">
      <c r="A170" s="26" t="s">
        <v>11</v>
      </c>
      <c r="B170" s="26"/>
      <c r="C170" s="26"/>
      <c r="D170" s="26"/>
      <c r="E170" s="27" t="s">
        <v>12</v>
      </c>
      <c r="F170" s="27"/>
      <c r="G170" s="5">
        <v>0</v>
      </c>
      <c r="H170" s="28">
        <v>0</v>
      </c>
      <c r="I170" s="28"/>
      <c r="J170" s="28">
        <v>0</v>
      </c>
      <c r="K170" s="28"/>
      <c r="L170" s="28">
        <v>0</v>
      </c>
      <c r="M170" s="28"/>
      <c r="N170" s="28"/>
      <c r="O170" s="28"/>
      <c r="P170" s="29"/>
      <c r="Q170" s="4"/>
    </row>
    <row r="171" spans="1:17" ht="14.65" customHeight="1">
      <c r="A171" s="26" t="s">
        <v>28</v>
      </c>
      <c r="B171" s="26"/>
      <c r="C171" s="26"/>
      <c r="D171" s="26"/>
      <c r="E171" s="27" t="s">
        <v>18</v>
      </c>
      <c r="F171" s="27"/>
      <c r="G171" s="5">
        <v>2.69</v>
      </c>
      <c r="H171" s="28">
        <v>0.32</v>
      </c>
      <c r="I171" s="28"/>
      <c r="J171" s="28">
        <v>17.739999999999998</v>
      </c>
      <c r="K171" s="28"/>
      <c r="L171" s="28">
        <v>86.25</v>
      </c>
      <c r="M171" s="28"/>
      <c r="N171" s="28"/>
      <c r="O171" s="28"/>
      <c r="P171" s="29"/>
      <c r="Q171" s="4"/>
    </row>
    <row r="172" spans="1:17" ht="14.65" customHeight="1">
      <c r="A172" s="30" t="s">
        <v>128</v>
      </c>
      <c r="B172" s="31"/>
      <c r="C172" s="31"/>
      <c r="D172" s="32"/>
      <c r="E172" s="24">
        <f>SUM(E168+E169+E170+E171)</f>
        <v>500</v>
      </c>
      <c r="F172" s="25"/>
      <c r="G172" s="6">
        <v>6.48</v>
      </c>
      <c r="H172" s="36">
        <v>2</v>
      </c>
      <c r="I172" s="36"/>
      <c r="J172" s="36">
        <v>48.32</v>
      </c>
      <c r="K172" s="36"/>
      <c r="L172" s="36">
        <v>238.17</v>
      </c>
      <c r="M172" s="36"/>
      <c r="N172" s="36"/>
      <c r="O172" s="36"/>
      <c r="P172" s="37"/>
      <c r="Q172" s="4"/>
    </row>
    <row r="173" spans="1:17" ht="12.75" customHeight="1">
      <c r="A173" s="42" t="s">
        <v>19</v>
      </c>
      <c r="B173" s="42"/>
      <c r="C173" s="42"/>
      <c r="D173" s="42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4"/>
      <c r="Q173" s="4"/>
    </row>
    <row r="174" spans="1:17" ht="14.65" customHeight="1">
      <c r="A174" s="26" t="s">
        <v>93</v>
      </c>
      <c r="B174" s="26"/>
      <c r="C174" s="26"/>
      <c r="D174" s="26"/>
      <c r="E174" s="27" t="s">
        <v>9</v>
      </c>
      <c r="F174" s="27"/>
      <c r="G174" s="5">
        <v>1.69</v>
      </c>
      <c r="H174" s="28">
        <v>4.18</v>
      </c>
      <c r="I174" s="28"/>
      <c r="J174" s="28">
        <v>13.4</v>
      </c>
      <c r="K174" s="28"/>
      <c r="L174" s="28">
        <v>98.43</v>
      </c>
      <c r="M174" s="28"/>
      <c r="N174" s="28"/>
      <c r="O174" s="28"/>
      <c r="P174" s="29"/>
      <c r="Q174" s="4"/>
    </row>
    <row r="175" spans="1:17" ht="14.65" customHeight="1">
      <c r="A175" s="26" t="s">
        <v>94</v>
      </c>
      <c r="B175" s="26"/>
      <c r="C175" s="26"/>
      <c r="D175" s="26"/>
      <c r="E175" s="27" t="s">
        <v>56</v>
      </c>
      <c r="F175" s="27"/>
      <c r="G175" s="5">
        <v>17.34</v>
      </c>
      <c r="H175" s="28">
        <v>14.44</v>
      </c>
      <c r="I175" s="28"/>
      <c r="J175" s="28">
        <v>3.64</v>
      </c>
      <c r="K175" s="28"/>
      <c r="L175" s="28">
        <v>213.71</v>
      </c>
      <c r="M175" s="28"/>
      <c r="N175" s="28"/>
      <c r="O175" s="28"/>
      <c r="P175" s="29"/>
      <c r="Q175" s="4"/>
    </row>
    <row r="176" spans="1:17" ht="14.65" customHeight="1">
      <c r="A176" s="26" t="s">
        <v>95</v>
      </c>
      <c r="B176" s="26"/>
      <c r="C176" s="26"/>
      <c r="D176" s="26"/>
      <c r="E176" s="27" t="s">
        <v>24</v>
      </c>
      <c r="F176" s="27"/>
      <c r="G176" s="5">
        <v>0</v>
      </c>
      <c r="H176" s="28">
        <v>0</v>
      </c>
      <c r="I176" s="28"/>
      <c r="J176" s="28">
        <v>0</v>
      </c>
      <c r="K176" s="28"/>
      <c r="L176" s="28">
        <v>0</v>
      </c>
      <c r="M176" s="28"/>
      <c r="N176" s="28"/>
      <c r="O176" s="28"/>
      <c r="P176" s="29"/>
      <c r="Q176" s="4"/>
    </row>
    <row r="177" spans="1:17" ht="14.65" customHeight="1">
      <c r="A177" s="26" t="s">
        <v>25</v>
      </c>
      <c r="B177" s="26"/>
      <c r="C177" s="26"/>
      <c r="D177" s="26"/>
      <c r="E177" s="27" t="s">
        <v>14</v>
      </c>
      <c r="F177" s="27"/>
      <c r="G177" s="5">
        <v>0.26</v>
      </c>
      <c r="H177" s="28">
        <v>1.5</v>
      </c>
      <c r="I177" s="28"/>
      <c r="J177" s="28">
        <v>0.36</v>
      </c>
      <c r="K177" s="28"/>
      <c r="L177" s="28">
        <v>16.2</v>
      </c>
      <c r="M177" s="28"/>
      <c r="N177" s="28"/>
      <c r="O177" s="28"/>
      <c r="P177" s="29"/>
      <c r="Q177" s="4"/>
    </row>
    <row r="178" spans="1:17" ht="14.65" customHeight="1">
      <c r="A178" s="26" t="s">
        <v>27</v>
      </c>
      <c r="B178" s="26"/>
      <c r="C178" s="26"/>
      <c r="D178" s="26"/>
      <c r="E178" s="27" t="s">
        <v>9</v>
      </c>
      <c r="F178" s="27"/>
      <c r="G178" s="5">
        <v>1.44</v>
      </c>
      <c r="H178" s="28">
        <v>0.27</v>
      </c>
      <c r="I178" s="28"/>
      <c r="J178" s="28">
        <v>45.75</v>
      </c>
      <c r="K178" s="28"/>
      <c r="L178" s="28">
        <v>192.06</v>
      </c>
      <c r="M178" s="28"/>
      <c r="N178" s="28"/>
      <c r="O178" s="28"/>
      <c r="P178" s="29"/>
      <c r="Q178" s="4"/>
    </row>
    <row r="179" spans="1:17" ht="14.65" customHeight="1">
      <c r="A179" s="26" t="s">
        <v>96</v>
      </c>
      <c r="B179" s="26"/>
      <c r="C179" s="26"/>
      <c r="D179" s="26"/>
      <c r="E179" s="27" t="s">
        <v>18</v>
      </c>
      <c r="F179" s="27"/>
      <c r="G179" s="5">
        <v>1.1100000000000001</v>
      </c>
      <c r="H179" s="28">
        <v>5.18</v>
      </c>
      <c r="I179" s="28"/>
      <c r="J179" s="28">
        <v>4.4800000000000004</v>
      </c>
      <c r="K179" s="28"/>
      <c r="L179" s="28">
        <v>69.260000000000005</v>
      </c>
      <c r="M179" s="28"/>
      <c r="N179" s="28"/>
      <c r="O179" s="28"/>
      <c r="P179" s="29"/>
      <c r="Q179" s="4"/>
    </row>
    <row r="180" spans="1:17" ht="14.65" customHeight="1">
      <c r="A180" s="26" t="s">
        <v>28</v>
      </c>
      <c r="B180" s="26"/>
      <c r="C180" s="26"/>
      <c r="D180" s="26"/>
      <c r="E180" s="27" t="s">
        <v>10</v>
      </c>
      <c r="F180" s="27"/>
      <c r="G180" s="5">
        <v>2.31</v>
      </c>
      <c r="H180" s="28">
        <v>0.28000000000000003</v>
      </c>
      <c r="I180" s="28"/>
      <c r="J180" s="28">
        <v>15.24</v>
      </c>
      <c r="K180" s="28"/>
      <c r="L180" s="28">
        <v>74.099999999999994</v>
      </c>
      <c r="M180" s="28"/>
      <c r="N180" s="28"/>
      <c r="O180" s="28"/>
      <c r="P180" s="29"/>
      <c r="Q180" s="4"/>
    </row>
    <row r="181" spans="1:17" ht="14.65" customHeight="1">
      <c r="A181" s="26" t="s">
        <v>29</v>
      </c>
      <c r="B181" s="26"/>
      <c r="C181" s="26"/>
      <c r="D181" s="26"/>
      <c r="E181" s="27" t="s">
        <v>12</v>
      </c>
      <c r="F181" s="27"/>
      <c r="G181" s="5">
        <v>0.95</v>
      </c>
      <c r="H181" s="28">
        <v>0.12</v>
      </c>
      <c r="I181" s="28"/>
      <c r="J181" s="28">
        <v>5</v>
      </c>
      <c r="K181" s="28"/>
      <c r="L181" s="28">
        <v>25.84</v>
      </c>
      <c r="M181" s="28"/>
      <c r="N181" s="28"/>
      <c r="O181" s="28"/>
      <c r="P181" s="29"/>
      <c r="Q181" s="4"/>
    </row>
    <row r="182" spans="1:17" ht="14.65" customHeight="1">
      <c r="A182" s="30" t="s">
        <v>127</v>
      </c>
      <c r="B182" s="31"/>
      <c r="C182" s="31"/>
      <c r="D182" s="32"/>
      <c r="E182" s="24">
        <f>SUM(E174+E175+E176+E177+E178+E179+E180+E181)</f>
        <v>790</v>
      </c>
      <c r="F182" s="25"/>
      <c r="G182" s="6">
        <v>25.1</v>
      </c>
      <c r="H182" s="36">
        <v>25.97</v>
      </c>
      <c r="I182" s="36"/>
      <c r="J182" s="36">
        <v>87.87</v>
      </c>
      <c r="K182" s="36"/>
      <c r="L182" s="36">
        <v>689.6</v>
      </c>
      <c r="M182" s="36"/>
      <c r="N182" s="36"/>
      <c r="O182" s="36"/>
      <c r="P182" s="37"/>
      <c r="Q182" s="4"/>
    </row>
    <row r="183" spans="1:17" ht="15.75" customHeight="1">
      <c r="A183" s="42" t="s">
        <v>30</v>
      </c>
      <c r="B183" s="42"/>
      <c r="C183" s="42"/>
      <c r="D183" s="42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4"/>
      <c r="Q183" s="4"/>
    </row>
    <row r="184" spans="1:17" ht="14.65" customHeight="1">
      <c r="A184" s="26" t="s">
        <v>97</v>
      </c>
      <c r="B184" s="26"/>
      <c r="C184" s="26"/>
      <c r="D184" s="26"/>
      <c r="E184" s="27" t="s">
        <v>59</v>
      </c>
      <c r="F184" s="27"/>
      <c r="G184" s="5">
        <v>5.72</v>
      </c>
      <c r="H184" s="28">
        <v>1.59</v>
      </c>
      <c r="I184" s="28"/>
      <c r="J184" s="28">
        <v>36.47</v>
      </c>
      <c r="K184" s="28"/>
      <c r="L184" s="28">
        <v>182.81</v>
      </c>
      <c r="M184" s="28"/>
      <c r="N184" s="28"/>
      <c r="O184" s="28"/>
      <c r="P184" s="29"/>
      <c r="Q184" s="4"/>
    </row>
    <row r="185" spans="1:17" ht="14.65" customHeight="1">
      <c r="A185" s="26" t="s">
        <v>33</v>
      </c>
      <c r="B185" s="26"/>
      <c r="C185" s="26"/>
      <c r="D185" s="26"/>
      <c r="E185" s="27" t="s">
        <v>34</v>
      </c>
      <c r="F185" s="27"/>
      <c r="G185" s="5">
        <v>0.05</v>
      </c>
      <c r="H185" s="28">
        <v>2.4</v>
      </c>
      <c r="I185" s="28"/>
      <c r="J185" s="28">
        <v>6.31</v>
      </c>
      <c r="K185" s="28"/>
      <c r="L185" s="28">
        <v>25.82</v>
      </c>
      <c r="M185" s="28"/>
      <c r="N185" s="28"/>
      <c r="O185" s="28"/>
      <c r="P185" s="29"/>
      <c r="Q185" s="4"/>
    </row>
    <row r="186" spans="1:17" ht="14.65" customHeight="1">
      <c r="A186" s="26" t="s">
        <v>35</v>
      </c>
      <c r="B186" s="26"/>
      <c r="C186" s="26"/>
      <c r="D186" s="26"/>
      <c r="E186" s="27" t="s">
        <v>36</v>
      </c>
      <c r="F186" s="27"/>
      <c r="G186" s="5">
        <v>0.64</v>
      </c>
      <c r="H186" s="28">
        <v>0.64</v>
      </c>
      <c r="I186" s="28"/>
      <c r="J186" s="28">
        <v>15.68</v>
      </c>
      <c r="K186" s="28"/>
      <c r="L186" s="28">
        <v>75.2</v>
      </c>
      <c r="M186" s="28"/>
      <c r="N186" s="28"/>
      <c r="O186" s="28"/>
      <c r="P186" s="29"/>
      <c r="Q186" s="4"/>
    </row>
    <row r="187" spans="1:17" ht="14.65" customHeight="1">
      <c r="A187" s="30" t="s">
        <v>129</v>
      </c>
      <c r="B187" s="31"/>
      <c r="C187" s="31"/>
      <c r="D187" s="32"/>
      <c r="E187" s="24">
        <f>SUM(E184+E185+E186)</f>
        <v>415</v>
      </c>
      <c r="F187" s="25"/>
      <c r="G187" s="6">
        <v>6.41</v>
      </c>
      <c r="H187" s="36">
        <v>4.63</v>
      </c>
      <c r="I187" s="36"/>
      <c r="J187" s="36">
        <v>58.46</v>
      </c>
      <c r="K187" s="36"/>
      <c r="L187" s="36">
        <v>283.83</v>
      </c>
      <c r="M187" s="36"/>
      <c r="N187" s="36"/>
      <c r="O187" s="36"/>
      <c r="P187" s="37"/>
      <c r="Q187" s="4"/>
    </row>
    <row r="188" spans="1:17" ht="16.5" customHeight="1">
      <c r="A188" s="42" t="s">
        <v>37</v>
      </c>
      <c r="B188" s="42"/>
      <c r="C188" s="42"/>
      <c r="D188" s="42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4"/>
      <c r="Q188" s="4"/>
    </row>
    <row r="189" spans="1:17" ht="14.65" customHeight="1">
      <c r="A189" s="26" t="s">
        <v>98</v>
      </c>
      <c r="B189" s="26"/>
      <c r="C189" s="26"/>
      <c r="D189" s="26"/>
      <c r="E189" s="27" t="s">
        <v>34</v>
      </c>
      <c r="F189" s="27"/>
      <c r="G189" s="5">
        <v>2.15</v>
      </c>
      <c r="H189" s="28">
        <v>5.6</v>
      </c>
      <c r="I189" s="28"/>
      <c r="J189" s="28">
        <v>16.34</v>
      </c>
      <c r="K189" s="28"/>
      <c r="L189" s="28">
        <v>125.11</v>
      </c>
      <c r="M189" s="28"/>
      <c r="N189" s="28"/>
      <c r="O189" s="28"/>
      <c r="P189" s="29"/>
      <c r="Q189" s="4"/>
    </row>
    <row r="190" spans="1:17" ht="14.65" customHeight="1">
      <c r="A190" s="26" t="s">
        <v>99</v>
      </c>
      <c r="B190" s="26"/>
      <c r="C190" s="26"/>
      <c r="D190" s="26"/>
      <c r="E190" s="27" t="s">
        <v>56</v>
      </c>
      <c r="F190" s="27"/>
      <c r="G190" s="5">
        <v>1.8</v>
      </c>
      <c r="H190" s="28">
        <v>0.1</v>
      </c>
      <c r="I190" s="28"/>
      <c r="J190" s="28">
        <v>4.72</v>
      </c>
      <c r="K190" s="28"/>
      <c r="L190" s="28">
        <v>28.14</v>
      </c>
      <c r="M190" s="28"/>
      <c r="N190" s="28"/>
      <c r="O190" s="28"/>
      <c r="P190" s="29"/>
      <c r="Q190" s="4"/>
    </row>
    <row r="191" spans="1:17" ht="14.65" customHeight="1">
      <c r="A191" s="26" t="s">
        <v>100</v>
      </c>
      <c r="B191" s="26"/>
      <c r="C191" s="26"/>
      <c r="D191" s="26"/>
      <c r="E191" s="27" t="s">
        <v>9</v>
      </c>
      <c r="F191" s="27"/>
      <c r="G191" s="5">
        <v>0.08</v>
      </c>
      <c r="H191" s="28">
        <v>0</v>
      </c>
      <c r="I191" s="28"/>
      <c r="J191" s="28">
        <v>6</v>
      </c>
      <c r="K191" s="28"/>
      <c r="L191" s="28">
        <v>23.5</v>
      </c>
      <c r="M191" s="28"/>
      <c r="N191" s="28"/>
      <c r="O191" s="28"/>
      <c r="P191" s="29"/>
      <c r="Q191" s="4"/>
    </row>
    <row r="192" spans="1:17" ht="18" customHeight="1">
      <c r="A192" s="26" t="s">
        <v>28</v>
      </c>
      <c r="B192" s="26"/>
      <c r="C192" s="26"/>
      <c r="D192" s="26"/>
      <c r="E192" s="27" t="s">
        <v>15</v>
      </c>
      <c r="F192" s="27"/>
      <c r="G192" s="5">
        <v>0.89</v>
      </c>
      <c r="H192" s="28">
        <v>0.11</v>
      </c>
      <c r="I192" s="28"/>
      <c r="J192" s="28">
        <v>5.92</v>
      </c>
      <c r="K192" s="28"/>
      <c r="L192" s="28">
        <v>28.75</v>
      </c>
      <c r="M192" s="28"/>
      <c r="N192" s="28"/>
      <c r="O192" s="28"/>
      <c r="P192" s="29"/>
      <c r="Q192" s="4"/>
    </row>
    <row r="193" spans="1:17" ht="14.65" customHeight="1">
      <c r="A193" s="26" t="s">
        <v>29</v>
      </c>
      <c r="B193" s="26"/>
      <c r="C193" s="26"/>
      <c r="D193" s="26"/>
      <c r="E193" s="27" t="s">
        <v>12</v>
      </c>
      <c r="F193" s="27"/>
      <c r="G193" s="5">
        <v>0.95</v>
      </c>
      <c r="H193" s="28">
        <v>0.12</v>
      </c>
      <c r="I193" s="28"/>
      <c r="J193" s="28">
        <v>5</v>
      </c>
      <c r="K193" s="28"/>
      <c r="L193" s="28">
        <v>25.84</v>
      </c>
      <c r="M193" s="28"/>
      <c r="N193" s="28"/>
      <c r="O193" s="28"/>
      <c r="P193" s="29"/>
      <c r="Q193" s="4"/>
    </row>
    <row r="194" spans="1:17" ht="14.65" customHeight="1">
      <c r="A194" s="26" t="s">
        <v>101</v>
      </c>
      <c r="B194" s="26"/>
      <c r="C194" s="26"/>
      <c r="D194" s="26"/>
      <c r="E194" s="27" t="s">
        <v>102</v>
      </c>
      <c r="F194" s="27"/>
      <c r="G194" s="5">
        <v>2.74</v>
      </c>
      <c r="H194" s="28">
        <v>0.92</v>
      </c>
      <c r="I194" s="28"/>
      <c r="J194" s="28">
        <v>38.43</v>
      </c>
      <c r="K194" s="28"/>
      <c r="L194" s="28">
        <v>175.68</v>
      </c>
      <c r="M194" s="28"/>
      <c r="N194" s="28"/>
      <c r="O194" s="28"/>
      <c r="P194" s="29"/>
      <c r="Q194" s="4"/>
    </row>
    <row r="195" spans="1:17" ht="14.65" customHeight="1">
      <c r="A195" s="30" t="s">
        <v>130</v>
      </c>
      <c r="B195" s="31"/>
      <c r="C195" s="31"/>
      <c r="D195" s="32"/>
      <c r="E195" s="24">
        <f>SUM(E189+E190+E191+E192+E193+E194)</f>
        <v>723</v>
      </c>
      <c r="F195" s="25"/>
      <c r="G195" s="6">
        <v>8.61</v>
      </c>
      <c r="H195" s="36">
        <v>6.85</v>
      </c>
      <c r="I195" s="36"/>
      <c r="J195" s="36">
        <v>76.41</v>
      </c>
      <c r="K195" s="36"/>
      <c r="L195" s="36">
        <v>407.02</v>
      </c>
      <c r="M195" s="36"/>
      <c r="N195" s="36"/>
      <c r="O195" s="36"/>
      <c r="P195" s="37"/>
      <c r="Q195" s="4"/>
    </row>
    <row r="196" spans="1:17" ht="21.2" customHeight="1">
      <c r="A196" s="42" t="s">
        <v>43</v>
      </c>
      <c r="B196" s="42"/>
      <c r="C196" s="42"/>
      <c r="D196" s="42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4"/>
      <c r="Q196" s="4"/>
    </row>
    <row r="197" spans="1:17" ht="14.65" customHeight="1">
      <c r="A197" s="26" t="s">
        <v>44</v>
      </c>
      <c r="B197" s="26"/>
      <c r="C197" s="26"/>
      <c r="D197" s="26"/>
      <c r="E197" s="27" t="s">
        <v>57</v>
      </c>
      <c r="F197" s="27"/>
      <c r="G197" s="5">
        <v>0.11</v>
      </c>
      <c r="H197" s="28">
        <v>0.23</v>
      </c>
      <c r="I197" s="28"/>
      <c r="J197" s="28">
        <v>0.92</v>
      </c>
      <c r="K197" s="28"/>
      <c r="L197" s="28">
        <v>6.25</v>
      </c>
      <c r="M197" s="28"/>
      <c r="N197" s="28"/>
      <c r="O197" s="28"/>
      <c r="P197" s="29"/>
      <c r="Q197" s="4"/>
    </row>
    <row r="198" spans="1:17" ht="14.65" customHeight="1">
      <c r="A198" s="45" t="s">
        <v>65</v>
      </c>
      <c r="B198" s="45"/>
      <c r="C198" s="45"/>
      <c r="D198" s="45"/>
      <c r="E198" s="52" t="s">
        <v>9</v>
      </c>
      <c r="F198" s="52"/>
      <c r="G198" s="5">
        <v>5.6</v>
      </c>
      <c r="H198" s="28">
        <v>5</v>
      </c>
      <c r="I198" s="28"/>
      <c r="J198" s="28">
        <v>9.02</v>
      </c>
      <c r="K198" s="28"/>
      <c r="L198" s="28">
        <v>113.02</v>
      </c>
      <c r="M198" s="28"/>
      <c r="N198" s="28"/>
      <c r="O198" s="28"/>
      <c r="P198" s="29"/>
      <c r="Q198" s="4"/>
    </row>
    <row r="199" spans="1:17" ht="14.65" customHeight="1">
      <c r="A199" s="30" t="s">
        <v>131</v>
      </c>
      <c r="B199" s="31"/>
      <c r="C199" s="31"/>
      <c r="D199" s="32"/>
      <c r="E199" s="33">
        <v>214</v>
      </c>
      <c r="F199" s="34"/>
      <c r="G199" s="7">
        <v>5.71</v>
      </c>
      <c r="H199" s="36">
        <v>5.23</v>
      </c>
      <c r="I199" s="36"/>
      <c r="J199" s="36">
        <v>9.94</v>
      </c>
      <c r="K199" s="36"/>
      <c r="L199" s="36">
        <v>119.27</v>
      </c>
      <c r="M199" s="36"/>
      <c r="N199" s="36"/>
      <c r="O199" s="36"/>
      <c r="P199" s="37"/>
      <c r="Q199" s="4"/>
    </row>
    <row r="200" spans="1:17" ht="14.65" customHeight="1">
      <c r="A200" s="53" t="s">
        <v>46</v>
      </c>
      <c r="B200" s="54"/>
      <c r="C200" s="54"/>
      <c r="D200" s="55"/>
      <c r="E200" s="56">
        <f>SUM(E172+E182+E187+E195+E199)</f>
        <v>2642</v>
      </c>
      <c r="F200" s="57"/>
      <c r="G200" s="6">
        <v>52.31</v>
      </c>
      <c r="H200" s="36">
        <v>44.68</v>
      </c>
      <c r="I200" s="36"/>
      <c r="J200" s="36">
        <v>281</v>
      </c>
      <c r="K200" s="36"/>
      <c r="L200" s="36">
        <v>1737.89</v>
      </c>
      <c r="M200" s="36"/>
      <c r="N200" s="36"/>
      <c r="O200" s="36"/>
      <c r="P200" s="37"/>
      <c r="Q200" s="4"/>
    </row>
    <row r="201" spans="1:17" ht="21.2" customHeight="1">
      <c r="A201" s="46" t="s">
        <v>103</v>
      </c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</row>
    <row r="202" spans="1:17" ht="21.2" customHeight="1">
      <c r="A202" s="47" t="s">
        <v>4</v>
      </c>
      <c r="B202" s="47"/>
      <c r="C202" s="47"/>
      <c r="D202" s="47"/>
      <c r="E202" s="48" t="s">
        <v>5</v>
      </c>
      <c r="F202" s="49"/>
      <c r="G202" s="47" t="s">
        <v>6</v>
      </c>
      <c r="H202" s="47"/>
      <c r="I202" s="47"/>
      <c r="J202" s="47"/>
      <c r="K202" s="47" t="s">
        <v>138</v>
      </c>
      <c r="L202" s="47"/>
      <c r="M202" s="47"/>
      <c r="N202" s="47"/>
      <c r="O202" s="47"/>
      <c r="Q202" s="4"/>
    </row>
    <row r="203" spans="1:17" ht="28.35" customHeight="1">
      <c r="A203" s="47"/>
      <c r="B203" s="47"/>
      <c r="C203" s="47"/>
      <c r="D203" s="47"/>
      <c r="E203" s="50"/>
      <c r="F203" s="51"/>
      <c r="G203" s="22" t="s">
        <v>141</v>
      </c>
      <c r="H203" s="47" t="s">
        <v>140</v>
      </c>
      <c r="I203" s="47"/>
      <c r="J203" s="22" t="s">
        <v>139</v>
      </c>
      <c r="K203" s="47"/>
      <c r="L203" s="47"/>
      <c r="M203" s="47"/>
      <c r="N203" s="47"/>
      <c r="O203" s="47"/>
      <c r="Q203" s="4"/>
    </row>
    <row r="204" spans="1:17" ht="21.2" customHeight="1">
      <c r="A204" s="43" t="s">
        <v>7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4"/>
      <c r="Q204" s="4"/>
    </row>
    <row r="205" spans="1:17" ht="26.45" customHeight="1">
      <c r="A205" s="26" t="s">
        <v>48</v>
      </c>
      <c r="B205" s="26"/>
      <c r="C205" s="26"/>
      <c r="D205" s="26"/>
      <c r="E205" s="27" t="s">
        <v>24</v>
      </c>
      <c r="F205" s="27"/>
      <c r="G205" s="5">
        <v>31.85</v>
      </c>
      <c r="H205" s="28">
        <v>22.67</v>
      </c>
      <c r="I205" s="28"/>
      <c r="J205" s="28">
        <v>41.82</v>
      </c>
      <c r="K205" s="28"/>
      <c r="L205" s="28">
        <v>615.87</v>
      </c>
      <c r="M205" s="28"/>
      <c r="N205" s="28"/>
      <c r="O205" s="28"/>
      <c r="P205" s="29"/>
      <c r="Q205" s="4"/>
    </row>
    <row r="206" spans="1:17" ht="14.65" customHeight="1">
      <c r="A206" s="26" t="s">
        <v>49</v>
      </c>
      <c r="B206" s="26"/>
      <c r="C206" s="26"/>
      <c r="D206" s="26"/>
      <c r="E206" s="27" t="s">
        <v>15</v>
      </c>
      <c r="F206" s="27"/>
      <c r="G206" s="5">
        <v>0.09</v>
      </c>
      <c r="H206" s="28">
        <v>0.5</v>
      </c>
      <c r="I206" s="28"/>
      <c r="J206" s="28">
        <v>2.46</v>
      </c>
      <c r="K206" s="28"/>
      <c r="L206" s="28">
        <v>10.29</v>
      </c>
      <c r="M206" s="28"/>
      <c r="N206" s="28"/>
      <c r="O206" s="28"/>
      <c r="P206" s="29"/>
      <c r="Q206" s="4"/>
    </row>
    <row r="207" spans="1:17" ht="14.65" customHeight="1">
      <c r="A207" s="26" t="s">
        <v>33</v>
      </c>
      <c r="B207" s="26"/>
      <c r="C207" s="26"/>
      <c r="D207" s="26"/>
      <c r="E207" s="27" t="s">
        <v>34</v>
      </c>
      <c r="F207" s="27"/>
      <c r="G207" s="5">
        <v>0.05</v>
      </c>
      <c r="H207" s="28">
        <v>2.4</v>
      </c>
      <c r="I207" s="28"/>
      <c r="J207" s="28">
        <v>6.31</v>
      </c>
      <c r="K207" s="28"/>
      <c r="L207" s="28">
        <v>25.82</v>
      </c>
      <c r="M207" s="28"/>
      <c r="N207" s="28"/>
      <c r="O207" s="28"/>
      <c r="P207" s="29"/>
      <c r="Q207" s="4"/>
    </row>
    <row r="208" spans="1:17" ht="14.65" customHeight="1">
      <c r="A208" s="26" t="s">
        <v>51</v>
      </c>
      <c r="B208" s="26"/>
      <c r="C208" s="26"/>
      <c r="D208" s="26"/>
      <c r="E208" s="27" t="s">
        <v>10</v>
      </c>
      <c r="F208" s="27"/>
      <c r="G208" s="5">
        <v>1.62</v>
      </c>
      <c r="H208" s="28">
        <v>6.85</v>
      </c>
      <c r="I208" s="28"/>
      <c r="J208" s="28">
        <v>10.35</v>
      </c>
      <c r="K208" s="28"/>
      <c r="L208" s="28">
        <v>109.61</v>
      </c>
      <c r="M208" s="28"/>
      <c r="N208" s="28"/>
      <c r="O208" s="28"/>
      <c r="P208" s="29"/>
      <c r="Q208" s="4"/>
    </row>
    <row r="209" spans="1:17" ht="14.65" customHeight="1">
      <c r="A209" s="26" t="s">
        <v>28</v>
      </c>
      <c r="B209" s="26"/>
      <c r="C209" s="26"/>
      <c r="D209" s="26"/>
      <c r="E209" s="27" t="s">
        <v>15</v>
      </c>
      <c r="F209" s="27"/>
      <c r="G209" s="5">
        <v>1.54</v>
      </c>
      <c r="H209" s="28">
        <v>0.18</v>
      </c>
      <c r="I209" s="28"/>
      <c r="J209" s="28">
        <v>10.16</v>
      </c>
      <c r="K209" s="28"/>
      <c r="L209" s="28">
        <v>49.4</v>
      </c>
      <c r="M209" s="28"/>
      <c r="N209" s="28"/>
      <c r="O209" s="28"/>
      <c r="P209" s="29"/>
      <c r="Q209" s="4"/>
    </row>
    <row r="210" spans="1:17" ht="14.65" customHeight="1">
      <c r="A210" s="26" t="s">
        <v>35</v>
      </c>
      <c r="B210" s="26"/>
      <c r="C210" s="26"/>
      <c r="D210" s="26"/>
      <c r="E210" s="27" t="s">
        <v>36</v>
      </c>
      <c r="F210" s="27"/>
      <c r="G210" s="5">
        <v>0.64</v>
      </c>
      <c r="H210" s="28">
        <v>0.64</v>
      </c>
      <c r="I210" s="28"/>
      <c r="J210" s="28">
        <v>15.68</v>
      </c>
      <c r="K210" s="28"/>
      <c r="L210" s="28">
        <v>75.2</v>
      </c>
      <c r="M210" s="28"/>
      <c r="N210" s="28"/>
      <c r="O210" s="28"/>
      <c r="P210" s="29"/>
      <c r="Q210" s="4"/>
    </row>
    <row r="211" spans="1:17" ht="14.65" customHeight="1">
      <c r="A211" s="30" t="s">
        <v>128</v>
      </c>
      <c r="B211" s="31"/>
      <c r="C211" s="31"/>
      <c r="D211" s="32"/>
      <c r="E211" s="24">
        <f>SUM(E205+E206+E207+E208+E209+E210)</f>
        <v>560</v>
      </c>
      <c r="F211" s="25"/>
      <c r="G211" s="6">
        <v>35.79</v>
      </c>
      <c r="H211" s="36">
        <v>33.24</v>
      </c>
      <c r="I211" s="36"/>
      <c r="J211" s="36">
        <v>86.78</v>
      </c>
      <c r="K211" s="36"/>
      <c r="L211" s="36">
        <v>886.19</v>
      </c>
      <c r="M211" s="36"/>
      <c r="N211" s="36"/>
      <c r="O211" s="36"/>
      <c r="P211" s="37"/>
      <c r="Q211" s="4"/>
    </row>
    <row r="212" spans="1:17" ht="21.2" customHeight="1">
      <c r="A212" s="42" t="s">
        <v>19</v>
      </c>
      <c r="B212" s="42"/>
      <c r="C212" s="42"/>
      <c r="D212" s="42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4"/>
      <c r="Q212" s="4"/>
    </row>
    <row r="213" spans="1:17" ht="14.65" customHeight="1">
      <c r="A213" s="26" t="s">
        <v>104</v>
      </c>
      <c r="B213" s="26"/>
      <c r="C213" s="26"/>
      <c r="D213" s="26"/>
      <c r="E213" s="27" t="s">
        <v>53</v>
      </c>
      <c r="F213" s="27"/>
      <c r="G213" s="5">
        <v>1.56</v>
      </c>
      <c r="H213" s="28">
        <v>5.04</v>
      </c>
      <c r="I213" s="28"/>
      <c r="J213" s="28">
        <v>8.08</v>
      </c>
      <c r="K213" s="28"/>
      <c r="L213" s="28">
        <v>84.5</v>
      </c>
      <c r="M213" s="28"/>
      <c r="N213" s="28"/>
      <c r="O213" s="28"/>
      <c r="P213" s="29"/>
      <c r="Q213" s="4"/>
    </row>
    <row r="214" spans="1:17" ht="14.65" customHeight="1">
      <c r="A214" s="26" t="s">
        <v>39</v>
      </c>
      <c r="B214" s="26"/>
      <c r="C214" s="26"/>
      <c r="D214" s="26"/>
      <c r="E214" s="27" t="s">
        <v>24</v>
      </c>
      <c r="F214" s="27"/>
      <c r="G214" s="5">
        <v>2.5299999999999998</v>
      </c>
      <c r="H214" s="28">
        <v>1.24</v>
      </c>
      <c r="I214" s="28"/>
      <c r="J214" s="28">
        <v>20.63</v>
      </c>
      <c r="K214" s="28"/>
      <c r="L214" s="28">
        <v>97.48</v>
      </c>
      <c r="M214" s="28"/>
      <c r="N214" s="28"/>
      <c r="O214" s="28"/>
      <c r="P214" s="29"/>
      <c r="Q214" s="4"/>
    </row>
    <row r="215" spans="1:17" ht="14.65" customHeight="1">
      <c r="A215" s="26" t="s">
        <v>105</v>
      </c>
      <c r="B215" s="26"/>
      <c r="C215" s="26"/>
      <c r="D215" s="26"/>
      <c r="E215" s="27" t="s">
        <v>56</v>
      </c>
      <c r="F215" s="27"/>
      <c r="G215" s="5">
        <v>10.29</v>
      </c>
      <c r="H215" s="28">
        <v>5.92</v>
      </c>
      <c r="I215" s="28"/>
      <c r="J215" s="28">
        <v>6.66</v>
      </c>
      <c r="K215" s="28"/>
      <c r="L215" s="28">
        <v>117.55</v>
      </c>
      <c r="M215" s="28"/>
      <c r="N215" s="28"/>
      <c r="O215" s="28"/>
      <c r="P215" s="29"/>
      <c r="Q215" s="4"/>
    </row>
    <row r="216" spans="1:17" ht="14.65" customHeight="1">
      <c r="A216" s="26" t="s">
        <v>40</v>
      </c>
      <c r="B216" s="26"/>
      <c r="C216" s="26"/>
      <c r="D216" s="26"/>
      <c r="E216" s="27" t="s">
        <v>41</v>
      </c>
      <c r="F216" s="27"/>
      <c r="G216" s="5">
        <v>1.07</v>
      </c>
      <c r="H216" s="28">
        <v>1.77</v>
      </c>
      <c r="I216" s="28"/>
      <c r="J216" s="28">
        <v>3.7</v>
      </c>
      <c r="K216" s="28"/>
      <c r="L216" s="28">
        <v>35.42</v>
      </c>
      <c r="M216" s="28"/>
      <c r="N216" s="28"/>
      <c r="O216" s="28"/>
      <c r="P216" s="29"/>
      <c r="Q216" s="4"/>
    </row>
    <row r="217" spans="1:17" ht="14.65" customHeight="1">
      <c r="A217" s="26" t="s">
        <v>25</v>
      </c>
      <c r="B217" s="26"/>
      <c r="C217" s="26"/>
      <c r="D217" s="26"/>
      <c r="E217" s="27" t="s">
        <v>14</v>
      </c>
      <c r="F217" s="27"/>
      <c r="G217" s="5">
        <v>0.26</v>
      </c>
      <c r="H217" s="28">
        <v>1.5</v>
      </c>
      <c r="I217" s="28"/>
      <c r="J217" s="28">
        <v>0.36</v>
      </c>
      <c r="K217" s="28"/>
      <c r="L217" s="28">
        <v>16.2</v>
      </c>
      <c r="M217" s="28"/>
      <c r="N217" s="28"/>
      <c r="O217" s="28"/>
      <c r="P217" s="29"/>
      <c r="Q217" s="4"/>
    </row>
    <row r="218" spans="1:17" ht="14.65" customHeight="1">
      <c r="A218" s="26" t="s">
        <v>42</v>
      </c>
      <c r="B218" s="26"/>
      <c r="C218" s="26"/>
      <c r="D218" s="26"/>
      <c r="E218" s="27" t="s">
        <v>9</v>
      </c>
      <c r="F218" s="27"/>
      <c r="G218" s="5">
        <v>0</v>
      </c>
      <c r="H218" s="28">
        <v>0</v>
      </c>
      <c r="I218" s="28"/>
      <c r="J218" s="28">
        <v>0</v>
      </c>
      <c r="K218" s="28"/>
      <c r="L218" s="28">
        <v>0</v>
      </c>
      <c r="M218" s="28"/>
      <c r="N218" s="28"/>
      <c r="O218" s="28"/>
      <c r="P218" s="29"/>
      <c r="Q218" s="4"/>
    </row>
    <row r="219" spans="1:17" ht="14.65" customHeight="1">
      <c r="A219" s="26" t="s">
        <v>106</v>
      </c>
      <c r="B219" s="26"/>
      <c r="C219" s="26"/>
      <c r="D219" s="26"/>
      <c r="E219" s="27" t="s">
        <v>18</v>
      </c>
      <c r="F219" s="27"/>
      <c r="G219" s="5">
        <v>0.87</v>
      </c>
      <c r="H219" s="28">
        <v>2.96</v>
      </c>
      <c r="I219" s="28"/>
      <c r="J219" s="28">
        <v>6.3</v>
      </c>
      <c r="K219" s="28"/>
      <c r="L219" s="28">
        <v>56.16</v>
      </c>
      <c r="M219" s="28"/>
      <c r="N219" s="28"/>
      <c r="O219" s="28"/>
      <c r="P219" s="29"/>
      <c r="Q219" s="4"/>
    </row>
    <row r="220" spans="1:17" ht="14.65" customHeight="1">
      <c r="A220" s="26" t="s">
        <v>28</v>
      </c>
      <c r="B220" s="26"/>
      <c r="C220" s="26"/>
      <c r="D220" s="26"/>
      <c r="E220" s="27" t="s">
        <v>10</v>
      </c>
      <c r="F220" s="27"/>
      <c r="G220" s="5">
        <v>1.35</v>
      </c>
      <c r="H220" s="28">
        <v>0.16</v>
      </c>
      <c r="I220" s="28"/>
      <c r="J220" s="28">
        <v>8.8699999999999992</v>
      </c>
      <c r="K220" s="28"/>
      <c r="L220" s="28">
        <v>43.13</v>
      </c>
      <c r="M220" s="28"/>
      <c r="N220" s="28"/>
      <c r="O220" s="28"/>
      <c r="P220" s="29"/>
      <c r="Q220" s="4"/>
    </row>
    <row r="221" spans="1:17" ht="14.65" customHeight="1">
      <c r="A221" s="26" t="s">
        <v>29</v>
      </c>
      <c r="B221" s="26"/>
      <c r="C221" s="26"/>
      <c r="D221" s="26"/>
      <c r="E221" s="27" t="s">
        <v>41</v>
      </c>
      <c r="F221" s="27"/>
      <c r="G221" s="5">
        <v>3.3</v>
      </c>
      <c r="H221" s="28">
        <v>0.6</v>
      </c>
      <c r="I221" s="28"/>
      <c r="J221" s="28">
        <v>16.7</v>
      </c>
      <c r="K221" s="28"/>
      <c r="L221" s="28">
        <v>87</v>
      </c>
      <c r="M221" s="28"/>
      <c r="N221" s="28"/>
      <c r="O221" s="28"/>
      <c r="P221" s="29"/>
      <c r="Q221" s="4"/>
    </row>
    <row r="222" spans="1:17" ht="14.65" customHeight="1">
      <c r="A222" s="30" t="s">
        <v>127</v>
      </c>
      <c r="B222" s="31"/>
      <c r="C222" s="31"/>
      <c r="D222" s="32"/>
      <c r="E222" s="24">
        <f>SUM(E213+E214+E215+E216+E217+E218+E219+E220+E221)</f>
        <v>900</v>
      </c>
      <c r="F222" s="25"/>
      <c r="G222" s="6">
        <f>SUM(G213:G221)</f>
        <v>21.23</v>
      </c>
      <c r="H222" s="36">
        <f>SUM(H213:I221)</f>
        <v>19.190000000000001</v>
      </c>
      <c r="I222" s="36"/>
      <c r="J222" s="36">
        <f>SUM(J213:K221)</f>
        <v>71.3</v>
      </c>
      <c r="K222" s="36"/>
      <c r="L222" s="36">
        <f>SUM(L213:P221)</f>
        <v>537.44000000000005</v>
      </c>
      <c r="M222" s="36"/>
      <c r="N222" s="36"/>
      <c r="O222" s="36"/>
      <c r="P222" s="37"/>
      <c r="Q222" s="4"/>
    </row>
    <row r="223" spans="1:17" ht="21.2" customHeight="1">
      <c r="A223" s="42" t="s">
        <v>30</v>
      </c>
      <c r="B223" s="42"/>
      <c r="C223" s="42"/>
      <c r="D223" s="42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4"/>
      <c r="Q223" s="4"/>
    </row>
    <row r="224" spans="1:17" ht="14.65" customHeight="1">
      <c r="A224" s="26" t="s">
        <v>107</v>
      </c>
      <c r="B224" s="26"/>
      <c r="C224" s="26"/>
      <c r="D224" s="26"/>
      <c r="E224" s="27" t="s">
        <v>108</v>
      </c>
      <c r="F224" s="27"/>
      <c r="G224" s="5">
        <v>6.46</v>
      </c>
      <c r="H224" s="28">
        <v>7.22</v>
      </c>
      <c r="I224" s="28"/>
      <c r="J224" s="28">
        <v>8.0500000000000007</v>
      </c>
      <c r="K224" s="28"/>
      <c r="L224" s="28">
        <v>122.97</v>
      </c>
      <c r="M224" s="28"/>
      <c r="N224" s="28"/>
      <c r="O224" s="28"/>
      <c r="P224" s="29"/>
      <c r="Q224" s="4"/>
    </row>
    <row r="225" spans="1:17" ht="18" customHeight="1">
      <c r="A225" s="26" t="s">
        <v>16</v>
      </c>
      <c r="B225" s="26"/>
      <c r="C225" s="26"/>
      <c r="D225" s="26"/>
      <c r="E225" s="27" t="s">
        <v>9</v>
      </c>
      <c r="F225" s="27"/>
      <c r="G225" s="5">
        <v>0.38</v>
      </c>
      <c r="H225" s="28">
        <v>4.3</v>
      </c>
      <c r="I225" s="28"/>
      <c r="J225" s="28">
        <v>6.94</v>
      </c>
      <c r="K225" s="28"/>
      <c r="L225" s="28">
        <v>31.57</v>
      </c>
      <c r="M225" s="28"/>
      <c r="N225" s="28"/>
      <c r="O225" s="28"/>
      <c r="P225" s="29"/>
      <c r="Q225" s="4"/>
    </row>
    <row r="226" spans="1:17" ht="14.65" customHeight="1">
      <c r="A226" s="26" t="s">
        <v>144</v>
      </c>
      <c r="B226" s="26"/>
      <c r="C226" s="26"/>
      <c r="D226" s="26"/>
      <c r="E226" s="27" t="s">
        <v>14</v>
      </c>
      <c r="F226" s="27"/>
      <c r="G226" s="5">
        <v>2.6</v>
      </c>
      <c r="H226" s="28">
        <v>2.65</v>
      </c>
      <c r="I226" s="28"/>
      <c r="J226" s="28">
        <v>0.35</v>
      </c>
      <c r="K226" s="28"/>
      <c r="L226" s="28">
        <v>35.56</v>
      </c>
      <c r="M226" s="28"/>
      <c r="N226" s="28"/>
      <c r="O226" s="28"/>
      <c r="P226" s="29"/>
      <c r="Q226" s="4"/>
    </row>
    <row r="227" spans="1:17" ht="14.65" customHeight="1">
      <c r="A227" s="26" t="s">
        <v>75</v>
      </c>
      <c r="B227" s="26"/>
      <c r="C227" s="26"/>
      <c r="D227" s="26"/>
      <c r="E227" s="27" t="s">
        <v>54</v>
      </c>
      <c r="F227" s="27"/>
      <c r="G227" s="5">
        <v>3.09</v>
      </c>
      <c r="H227" s="28">
        <v>0.64</v>
      </c>
      <c r="I227" s="28"/>
      <c r="J227" s="28">
        <v>27.14</v>
      </c>
      <c r="K227" s="28"/>
      <c r="L227" s="28">
        <v>142.13999999999999</v>
      </c>
      <c r="M227" s="28"/>
      <c r="N227" s="28"/>
      <c r="O227" s="28"/>
      <c r="P227" s="29"/>
      <c r="Q227" s="4"/>
    </row>
    <row r="228" spans="1:17" ht="14.65" customHeight="1">
      <c r="A228" s="30" t="s">
        <v>129</v>
      </c>
      <c r="B228" s="31"/>
      <c r="C228" s="31"/>
      <c r="D228" s="32"/>
      <c r="E228" s="24">
        <f>SUM(E224+E225+E226+E227)</f>
        <v>300</v>
      </c>
      <c r="F228" s="25"/>
      <c r="G228" s="6">
        <v>12.53</v>
      </c>
      <c r="H228" s="36">
        <v>14.81</v>
      </c>
      <c r="I228" s="36"/>
      <c r="J228" s="36">
        <v>42.48</v>
      </c>
      <c r="K228" s="36"/>
      <c r="L228" s="36">
        <v>332.24</v>
      </c>
      <c r="M228" s="36"/>
      <c r="N228" s="36"/>
      <c r="O228" s="36"/>
      <c r="P228" s="37"/>
      <c r="Q228" s="4"/>
    </row>
    <row r="229" spans="1:17" ht="21.2" customHeight="1">
      <c r="A229" s="42" t="s">
        <v>37</v>
      </c>
      <c r="B229" s="42"/>
      <c r="C229" s="42"/>
      <c r="D229" s="42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4"/>
      <c r="Q229" s="4"/>
    </row>
    <row r="230" spans="1:17" ht="14.65" customHeight="1">
      <c r="A230" s="26" t="s">
        <v>109</v>
      </c>
      <c r="B230" s="26"/>
      <c r="C230" s="26"/>
      <c r="D230" s="26"/>
      <c r="E230" s="27" t="s">
        <v>34</v>
      </c>
      <c r="F230" s="27"/>
      <c r="G230" s="5">
        <v>12.23</v>
      </c>
      <c r="H230" s="28">
        <v>14.91</v>
      </c>
      <c r="I230" s="28"/>
      <c r="J230" s="28">
        <v>36.31</v>
      </c>
      <c r="K230" s="28"/>
      <c r="L230" s="28">
        <v>328.55</v>
      </c>
      <c r="M230" s="28"/>
      <c r="N230" s="28"/>
      <c r="O230" s="28"/>
      <c r="P230" s="29"/>
      <c r="Q230" s="4"/>
    </row>
    <row r="231" spans="1:17" ht="14.65" customHeight="1">
      <c r="A231" s="26" t="s">
        <v>110</v>
      </c>
      <c r="B231" s="26"/>
      <c r="C231" s="26"/>
      <c r="D231" s="26"/>
      <c r="E231" s="27" t="s">
        <v>56</v>
      </c>
      <c r="F231" s="27"/>
      <c r="G231" s="5">
        <v>0.6</v>
      </c>
      <c r="H231" s="28">
        <v>0.2</v>
      </c>
      <c r="I231" s="28"/>
      <c r="J231" s="28">
        <v>4.2</v>
      </c>
      <c r="K231" s="28"/>
      <c r="L231" s="28">
        <v>19.899999999999999</v>
      </c>
      <c r="M231" s="28"/>
      <c r="N231" s="28"/>
      <c r="O231" s="28"/>
      <c r="P231" s="29"/>
      <c r="Q231" s="4"/>
    </row>
    <row r="232" spans="1:17" ht="14.65" customHeight="1">
      <c r="A232" s="26" t="s">
        <v>142</v>
      </c>
      <c r="B232" s="26"/>
      <c r="C232" s="26"/>
      <c r="D232" s="26"/>
      <c r="E232" s="27" t="s">
        <v>9</v>
      </c>
      <c r="F232" s="27"/>
      <c r="G232" s="5">
        <v>0</v>
      </c>
      <c r="H232" s="28">
        <v>0</v>
      </c>
      <c r="I232" s="28"/>
      <c r="J232" s="28">
        <v>0</v>
      </c>
      <c r="K232" s="28"/>
      <c r="L232" s="28">
        <v>0</v>
      </c>
      <c r="M232" s="28"/>
      <c r="N232" s="28"/>
      <c r="O232" s="28"/>
      <c r="P232" s="29"/>
      <c r="Q232" s="4"/>
    </row>
    <row r="233" spans="1:17" ht="14.65" customHeight="1">
      <c r="A233" s="26" t="s">
        <v>29</v>
      </c>
      <c r="B233" s="26"/>
      <c r="C233" s="26"/>
      <c r="D233" s="26"/>
      <c r="E233" s="27" t="s">
        <v>10</v>
      </c>
      <c r="F233" s="27"/>
      <c r="G233" s="5">
        <v>2.46</v>
      </c>
      <c r="H233" s="28">
        <v>0.3</v>
      </c>
      <c r="I233" s="28"/>
      <c r="J233" s="28">
        <v>12.87</v>
      </c>
      <c r="K233" s="28"/>
      <c r="L233" s="28">
        <v>66.599999999999994</v>
      </c>
      <c r="M233" s="28"/>
      <c r="N233" s="28"/>
      <c r="O233" s="28"/>
      <c r="P233" s="29"/>
      <c r="Q233" s="4"/>
    </row>
    <row r="234" spans="1:17" ht="14.65" customHeight="1">
      <c r="A234" s="26" t="s">
        <v>28</v>
      </c>
      <c r="B234" s="26"/>
      <c r="C234" s="26"/>
      <c r="D234" s="26"/>
      <c r="E234" s="27" t="s">
        <v>15</v>
      </c>
      <c r="F234" s="27"/>
      <c r="G234" s="5">
        <v>1.54</v>
      </c>
      <c r="H234" s="28">
        <v>0.18</v>
      </c>
      <c r="I234" s="28"/>
      <c r="J234" s="28">
        <v>10.16</v>
      </c>
      <c r="K234" s="28"/>
      <c r="L234" s="28">
        <v>49.4</v>
      </c>
      <c r="M234" s="28"/>
      <c r="N234" s="28"/>
      <c r="O234" s="28"/>
      <c r="P234" s="29"/>
      <c r="Q234" s="4"/>
    </row>
    <row r="235" spans="1:17" ht="14.65" customHeight="1">
      <c r="A235" s="30" t="s">
        <v>130</v>
      </c>
      <c r="B235" s="31"/>
      <c r="C235" s="31"/>
      <c r="D235" s="32"/>
      <c r="E235" s="122">
        <f>SUM(E230+E231+E232+E233+E234)</f>
        <v>530</v>
      </c>
      <c r="F235" s="25"/>
      <c r="G235" s="6">
        <v>16.829999999999998</v>
      </c>
      <c r="H235" s="36">
        <v>15.59</v>
      </c>
      <c r="I235" s="36"/>
      <c r="J235" s="36">
        <v>63.54</v>
      </c>
      <c r="K235" s="36"/>
      <c r="L235" s="36">
        <v>464.45</v>
      </c>
      <c r="M235" s="36"/>
      <c r="N235" s="36"/>
      <c r="O235" s="36"/>
      <c r="P235" s="37"/>
      <c r="Q235" s="4"/>
    </row>
    <row r="236" spans="1:17" ht="17.25" customHeight="1">
      <c r="A236" s="42" t="s">
        <v>43</v>
      </c>
      <c r="B236" s="42"/>
      <c r="C236" s="42"/>
      <c r="D236" s="42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4"/>
      <c r="Q236" s="4"/>
    </row>
    <row r="237" spans="1:17" ht="14.65" customHeight="1">
      <c r="A237" s="26" t="s">
        <v>44</v>
      </c>
      <c r="B237" s="26"/>
      <c r="C237" s="26"/>
      <c r="D237" s="26"/>
      <c r="E237" s="27" t="s">
        <v>14</v>
      </c>
      <c r="F237" s="27"/>
      <c r="G237" s="5">
        <v>0.75</v>
      </c>
      <c r="H237" s="28">
        <v>1.7</v>
      </c>
      <c r="I237" s="28"/>
      <c r="J237" s="28">
        <v>6.8</v>
      </c>
      <c r="K237" s="28"/>
      <c r="L237" s="28">
        <v>46</v>
      </c>
      <c r="M237" s="28"/>
      <c r="N237" s="28"/>
      <c r="O237" s="28"/>
      <c r="P237" s="29"/>
      <c r="Q237" s="4"/>
    </row>
    <row r="238" spans="1:17" ht="14.65" customHeight="1">
      <c r="A238" s="45" t="s">
        <v>45</v>
      </c>
      <c r="B238" s="45"/>
      <c r="C238" s="45"/>
      <c r="D238" s="45"/>
      <c r="E238" s="27" t="s">
        <v>9</v>
      </c>
      <c r="F238" s="27"/>
      <c r="G238" s="5">
        <v>5.8</v>
      </c>
      <c r="H238" s="28">
        <v>5</v>
      </c>
      <c r="I238" s="28"/>
      <c r="J238" s="28">
        <v>8</v>
      </c>
      <c r="K238" s="28"/>
      <c r="L238" s="28">
        <v>106</v>
      </c>
      <c r="M238" s="28"/>
      <c r="N238" s="28"/>
      <c r="O238" s="28"/>
      <c r="P238" s="29"/>
      <c r="Q238" s="4"/>
    </row>
    <row r="239" spans="1:17" ht="14.65" customHeight="1">
      <c r="A239" s="30" t="s">
        <v>131</v>
      </c>
      <c r="B239" s="31"/>
      <c r="C239" s="31"/>
      <c r="D239" s="32"/>
      <c r="E239" s="33">
        <v>210</v>
      </c>
      <c r="F239" s="34"/>
      <c r="G239" s="6">
        <v>6.55</v>
      </c>
      <c r="H239" s="35">
        <v>6.7</v>
      </c>
      <c r="I239" s="35"/>
      <c r="J239" s="36">
        <v>14.8</v>
      </c>
      <c r="K239" s="36"/>
      <c r="L239" s="35">
        <v>152</v>
      </c>
      <c r="M239" s="35"/>
      <c r="N239" s="35"/>
      <c r="O239" s="35"/>
      <c r="P239" s="63"/>
      <c r="Q239" s="4"/>
    </row>
    <row r="240" spans="1:17" ht="14.65" customHeight="1">
      <c r="A240" s="53" t="s">
        <v>46</v>
      </c>
      <c r="B240" s="54"/>
      <c r="C240" s="54"/>
      <c r="D240" s="55"/>
      <c r="E240" s="56">
        <f>SUM(E211+E222+E228+E235+E239)</f>
        <v>2500</v>
      </c>
      <c r="F240" s="57"/>
      <c r="G240" s="6">
        <f>SUM(G211+G222+G228+G235+G239)</f>
        <v>92.929999999999993</v>
      </c>
      <c r="H240" s="123">
        <f>SUM(H211+H222+H228+H235+H239)</f>
        <v>89.530000000000015</v>
      </c>
      <c r="I240" s="123"/>
      <c r="J240" s="36">
        <f>SUM(J211+J222+J228+J235+J239)</f>
        <v>278.89999999999998</v>
      </c>
      <c r="K240" s="37"/>
      <c r="L240" s="60">
        <f>SUM(L211+L222+L228+L235+L239)</f>
        <v>2372.3200000000002</v>
      </c>
      <c r="M240" s="61"/>
      <c r="N240" s="61"/>
      <c r="O240" s="61"/>
      <c r="P240" s="62"/>
      <c r="Q240" s="4"/>
    </row>
    <row r="241" spans="1:17" ht="22.5" customHeight="1">
      <c r="A241" s="46" t="s">
        <v>111</v>
      </c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</row>
    <row r="242" spans="1:17" ht="22.5" customHeight="1">
      <c r="A242" s="47" t="s">
        <v>4</v>
      </c>
      <c r="B242" s="47"/>
      <c r="C242" s="47"/>
      <c r="D242" s="47"/>
      <c r="E242" s="48" t="s">
        <v>5</v>
      </c>
      <c r="F242" s="49"/>
      <c r="G242" s="47" t="s">
        <v>6</v>
      </c>
      <c r="H242" s="47"/>
      <c r="I242" s="47"/>
      <c r="J242" s="47"/>
      <c r="K242" s="47" t="s">
        <v>138</v>
      </c>
      <c r="L242" s="47"/>
      <c r="M242" s="47"/>
      <c r="N242" s="47"/>
      <c r="O242" s="47"/>
      <c r="Q242" s="4"/>
    </row>
    <row r="243" spans="1:17" ht="28.35" customHeight="1">
      <c r="A243" s="47"/>
      <c r="B243" s="47"/>
      <c r="C243" s="47"/>
      <c r="D243" s="47"/>
      <c r="E243" s="50"/>
      <c r="F243" s="51"/>
      <c r="G243" s="22" t="s">
        <v>141</v>
      </c>
      <c r="H243" s="47" t="s">
        <v>140</v>
      </c>
      <c r="I243" s="47"/>
      <c r="J243" s="22" t="s">
        <v>139</v>
      </c>
      <c r="K243" s="47"/>
      <c r="L243" s="47"/>
      <c r="M243" s="47"/>
      <c r="N243" s="47"/>
      <c r="O243" s="47"/>
      <c r="Q243" s="4"/>
    </row>
    <row r="244" spans="1:17" ht="21.2" customHeight="1">
      <c r="A244" s="43" t="s">
        <v>7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4"/>
      <c r="Q244" s="4"/>
    </row>
    <row r="245" spans="1:17" ht="14.65" customHeight="1">
      <c r="A245" s="26" t="s">
        <v>112</v>
      </c>
      <c r="B245" s="26"/>
      <c r="C245" s="26"/>
      <c r="D245" s="26"/>
      <c r="E245" s="27" t="s">
        <v>9</v>
      </c>
      <c r="F245" s="27"/>
      <c r="G245" s="5">
        <v>2</v>
      </c>
      <c r="H245" s="28">
        <v>3.64</v>
      </c>
      <c r="I245" s="28"/>
      <c r="J245" s="28">
        <v>16.600000000000001</v>
      </c>
      <c r="K245" s="28"/>
      <c r="L245" s="28">
        <v>75.44</v>
      </c>
      <c r="M245" s="28"/>
      <c r="N245" s="28"/>
      <c r="O245" s="28"/>
      <c r="P245" s="29"/>
      <c r="Q245" s="4"/>
    </row>
    <row r="246" spans="1:17" ht="14.65" customHeight="1">
      <c r="A246" s="26" t="s">
        <v>51</v>
      </c>
      <c r="B246" s="26"/>
      <c r="C246" s="26"/>
      <c r="D246" s="26"/>
      <c r="E246" s="27" t="s">
        <v>10</v>
      </c>
      <c r="F246" s="27"/>
      <c r="G246" s="5">
        <v>1.62</v>
      </c>
      <c r="H246" s="28">
        <v>6.85</v>
      </c>
      <c r="I246" s="28"/>
      <c r="J246" s="28">
        <v>10.35</v>
      </c>
      <c r="K246" s="28"/>
      <c r="L246" s="28">
        <v>109.61</v>
      </c>
      <c r="M246" s="28"/>
      <c r="N246" s="28"/>
      <c r="O246" s="28"/>
      <c r="P246" s="29"/>
      <c r="Q246" s="4"/>
    </row>
    <row r="247" spans="1:17" ht="14.65" customHeight="1">
      <c r="A247" s="26" t="s">
        <v>16</v>
      </c>
      <c r="B247" s="26"/>
      <c r="C247" s="26"/>
      <c r="D247" s="26"/>
      <c r="E247" s="27" t="s">
        <v>9</v>
      </c>
      <c r="F247" s="27"/>
      <c r="G247" s="5">
        <v>0.38</v>
      </c>
      <c r="H247" s="28">
        <v>4.3</v>
      </c>
      <c r="I247" s="28"/>
      <c r="J247" s="28">
        <v>6.94</v>
      </c>
      <c r="K247" s="28"/>
      <c r="L247" s="28">
        <v>31.57</v>
      </c>
      <c r="M247" s="28"/>
      <c r="N247" s="28"/>
      <c r="O247" s="28"/>
      <c r="P247" s="29"/>
      <c r="Q247" s="4"/>
    </row>
    <row r="248" spans="1:17" ht="14.65" customHeight="1">
      <c r="A248" s="26" t="s">
        <v>28</v>
      </c>
      <c r="B248" s="26"/>
      <c r="C248" s="26"/>
      <c r="D248" s="26"/>
      <c r="E248" s="27" t="s">
        <v>68</v>
      </c>
      <c r="F248" s="27"/>
      <c r="G248" s="5">
        <v>5.39</v>
      </c>
      <c r="H248" s="28">
        <v>0.64</v>
      </c>
      <c r="I248" s="28"/>
      <c r="J248" s="28">
        <v>35.56</v>
      </c>
      <c r="K248" s="28"/>
      <c r="L248" s="28">
        <v>172.9</v>
      </c>
      <c r="M248" s="28"/>
      <c r="N248" s="28"/>
      <c r="O248" s="28"/>
      <c r="P248" s="29"/>
      <c r="Q248" s="4"/>
    </row>
    <row r="249" spans="1:17" ht="14.65" customHeight="1">
      <c r="A249" s="30" t="s">
        <v>128</v>
      </c>
      <c r="B249" s="31"/>
      <c r="C249" s="31"/>
      <c r="D249" s="32"/>
      <c r="E249" s="24">
        <f>SUM(E245+E246+E247+E248)</f>
        <v>500</v>
      </c>
      <c r="F249" s="25"/>
      <c r="G249" s="6">
        <v>9.39</v>
      </c>
      <c r="H249" s="36">
        <v>15.43</v>
      </c>
      <c r="I249" s="36"/>
      <c r="J249" s="36">
        <v>69.45</v>
      </c>
      <c r="K249" s="36"/>
      <c r="L249" s="36">
        <v>389.52</v>
      </c>
      <c r="M249" s="36"/>
      <c r="N249" s="36"/>
      <c r="O249" s="36"/>
      <c r="P249" s="37"/>
      <c r="Q249" s="4"/>
    </row>
    <row r="250" spans="1:17" ht="21.2" customHeight="1">
      <c r="A250" s="58" t="s">
        <v>19</v>
      </c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4"/>
    </row>
    <row r="251" spans="1:17" ht="14.65" customHeight="1">
      <c r="A251" s="26" t="s">
        <v>126</v>
      </c>
      <c r="B251" s="26"/>
      <c r="C251" s="26"/>
      <c r="D251" s="26"/>
      <c r="E251" s="27" t="s">
        <v>9</v>
      </c>
      <c r="F251" s="27"/>
      <c r="G251" s="5">
        <v>1.54</v>
      </c>
      <c r="H251" s="28">
        <v>1.24</v>
      </c>
      <c r="I251" s="28"/>
      <c r="J251" s="28">
        <v>8.6300000000000008</v>
      </c>
      <c r="K251" s="28"/>
      <c r="L251" s="28">
        <v>42.97</v>
      </c>
      <c r="M251" s="28"/>
      <c r="N251" s="28"/>
      <c r="O251" s="28"/>
      <c r="P251" s="29"/>
      <c r="Q251" s="4"/>
    </row>
    <row r="252" spans="1:17" ht="14.65" customHeight="1">
      <c r="A252" s="26" t="s">
        <v>23</v>
      </c>
      <c r="B252" s="26"/>
      <c r="C252" s="26"/>
      <c r="D252" s="26"/>
      <c r="E252" s="27" t="s">
        <v>24</v>
      </c>
      <c r="F252" s="27"/>
      <c r="G252" s="5">
        <v>5.85</v>
      </c>
      <c r="H252" s="28">
        <v>5.22</v>
      </c>
      <c r="I252" s="28"/>
      <c r="J252" s="28">
        <v>35.61</v>
      </c>
      <c r="K252" s="28"/>
      <c r="L252" s="28">
        <v>212.62</v>
      </c>
      <c r="M252" s="28"/>
      <c r="N252" s="28"/>
      <c r="O252" s="28"/>
      <c r="P252" s="29"/>
      <c r="Q252" s="4"/>
    </row>
    <row r="253" spans="1:17" ht="14.65" customHeight="1">
      <c r="A253" s="26" t="s">
        <v>113</v>
      </c>
      <c r="B253" s="26"/>
      <c r="C253" s="26"/>
      <c r="D253" s="26"/>
      <c r="E253" s="27" t="s">
        <v>87</v>
      </c>
      <c r="F253" s="27"/>
      <c r="G253" s="5">
        <v>16.940000000000001</v>
      </c>
      <c r="H253" s="28">
        <v>11.11</v>
      </c>
      <c r="I253" s="28"/>
      <c r="J253" s="28">
        <v>5.89</v>
      </c>
      <c r="K253" s="28"/>
      <c r="L253" s="28">
        <v>192.39</v>
      </c>
      <c r="M253" s="28"/>
      <c r="N253" s="28"/>
      <c r="O253" s="28"/>
      <c r="P253" s="29"/>
      <c r="Q253" s="4"/>
    </row>
    <row r="254" spans="1:17" ht="14.65" customHeight="1">
      <c r="A254" s="26" t="s">
        <v>85</v>
      </c>
      <c r="B254" s="26"/>
      <c r="C254" s="26"/>
      <c r="D254" s="26"/>
      <c r="E254" s="27" t="s">
        <v>18</v>
      </c>
      <c r="F254" s="27"/>
      <c r="G254" s="5">
        <v>0.28000000000000003</v>
      </c>
      <c r="H254" s="28">
        <v>3.68</v>
      </c>
      <c r="I254" s="28"/>
      <c r="J254" s="28">
        <v>1.82</v>
      </c>
      <c r="K254" s="28"/>
      <c r="L254" s="28">
        <v>41.14</v>
      </c>
      <c r="M254" s="28"/>
      <c r="N254" s="28"/>
      <c r="O254" s="28"/>
      <c r="P254" s="29"/>
      <c r="Q254" s="4"/>
    </row>
    <row r="255" spans="1:17" ht="14.65" customHeight="1">
      <c r="A255" s="26" t="s">
        <v>114</v>
      </c>
      <c r="B255" s="26"/>
      <c r="C255" s="26"/>
      <c r="D255" s="26"/>
      <c r="E255" s="27" t="s">
        <v>13</v>
      </c>
      <c r="F255" s="27"/>
      <c r="G255" s="5">
        <v>0.25</v>
      </c>
      <c r="H255" s="28">
        <v>0.03</v>
      </c>
      <c r="I255" s="28"/>
      <c r="J255" s="28">
        <v>1.54</v>
      </c>
      <c r="K255" s="28"/>
      <c r="L255" s="28">
        <v>6.82</v>
      </c>
      <c r="M255" s="28"/>
      <c r="N255" s="28"/>
      <c r="O255" s="28"/>
      <c r="P255" s="29"/>
      <c r="Q255" s="4"/>
    </row>
    <row r="256" spans="1:17" ht="14.65" customHeight="1">
      <c r="A256" s="26" t="s">
        <v>64</v>
      </c>
      <c r="B256" s="26"/>
      <c r="C256" s="26"/>
      <c r="D256" s="26"/>
      <c r="E256" s="27" t="s">
        <v>9</v>
      </c>
      <c r="F256" s="27"/>
      <c r="G256" s="5">
        <v>0.99</v>
      </c>
      <c r="H256" s="28">
        <v>0.41</v>
      </c>
      <c r="I256" s="28"/>
      <c r="J256" s="28">
        <v>21.11</v>
      </c>
      <c r="K256" s="28"/>
      <c r="L256" s="28">
        <v>110.82</v>
      </c>
      <c r="M256" s="28"/>
      <c r="N256" s="28"/>
      <c r="O256" s="28"/>
      <c r="P256" s="29"/>
      <c r="Q256" s="4"/>
    </row>
    <row r="257" spans="1:17" ht="14.65" customHeight="1">
      <c r="A257" s="26" t="s">
        <v>28</v>
      </c>
      <c r="B257" s="26"/>
      <c r="C257" s="26"/>
      <c r="D257" s="26"/>
      <c r="E257" s="27" t="s">
        <v>10</v>
      </c>
      <c r="F257" s="27"/>
      <c r="G257" s="5">
        <v>1.35</v>
      </c>
      <c r="H257" s="28">
        <v>0.16</v>
      </c>
      <c r="I257" s="28"/>
      <c r="J257" s="28">
        <v>8.8699999999999992</v>
      </c>
      <c r="K257" s="28"/>
      <c r="L257" s="28">
        <v>43.13</v>
      </c>
      <c r="M257" s="28"/>
      <c r="N257" s="28"/>
      <c r="O257" s="28"/>
      <c r="P257" s="29"/>
      <c r="Q257" s="4"/>
    </row>
    <row r="258" spans="1:17" ht="14.65" customHeight="1">
      <c r="A258" s="26" t="s">
        <v>29</v>
      </c>
      <c r="B258" s="26"/>
      <c r="C258" s="26"/>
      <c r="D258" s="26"/>
      <c r="E258" s="27" t="s">
        <v>41</v>
      </c>
      <c r="F258" s="27"/>
      <c r="G258" s="5">
        <v>3.3</v>
      </c>
      <c r="H258" s="28">
        <v>0.6</v>
      </c>
      <c r="I258" s="28"/>
      <c r="J258" s="28">
        <v>16.7</v>
      </c>
      <c r="K258" s="28"/>
      <c r="L258" s="28">
        <v>87</v>
      </c>
      <c r="M258" s="28"/>
      <c r="N258" s="28"/>
      <c r="O258" s="28"/>
      <c r="P258" s="29"/>
      <c r="Q258" s="4"/>
    </row>
    <row r="259" spans="1:17" ht="14.65" customHeight="1">
      <c r="A259" s="30" t="s">
        <v>127</v>
      </c>
      <c r="B259" s="31"/>
      <c r="C259" s="31"/>
      <c r="D259" s="32"/>
      <c r="E259" s="24">
        <f>SUM(E251+E252+E253+E254+E255+E256+E257+E258)</f>
        <v>811</v>
      </c>
      <c r="F259" s="25"/>
      <c r="G259" s="6">
        <v>30.5</v>
      </c>
      <c r="H259" s="36">
        <v>22.45</v>
      </c>
      <c r="I259" s="36"/>
      <c r="J259" s="36">
        <v>100.17</v>
      </c>
      <c r="K259" s="36"/>
      <c r="L259" s="36">
        <v>736.89</v>
      </c>
      <c r="M259" s="36"/>
      <c r="N259" s="36"/>
      <c r="O259" s="36"/>
      <c r="P259" s="37"/>
      <c r="Q259" s="4"/>
    </row>
    <row r="260" spans="1:17" ht="21.2" customHeight="1">
      <c r="A260" s="42" t="s">
        <v>30</v>
      </c>
      <c r="B260" s="42"/>
      <c r="C260" s="42"/>
      <c r="D260" s="42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4"/>
      <c r="Q260" s="4"/>
    </row>
    <row r="261" spans="1:17" ht="14.65" customHeight="1">
      <c r="A261" s="26" t="s">
        <v>86</v>
      </c>
      <c r="B261" s="26"/>
      <c r="C261" s="26"/>
      <c r="D261" s="26"/>
      <c r="E261" s="27" t="s">
        <v>68</v>
      </c>
      <c r="F261" s="27"/>
      <c r="G261" s="5">
        <v>14.04</v>
      </c>
      <c r="H261" s="28">
        <v>9.66</v>
      </c>
      <c r="I261" s="28"/>
      <c r="J261" s="28">
        <v>24.97</v>
      </c>
      <c r="K261" s="28"/>
      <c r="L261" s="28">
        <v>296.70999999999998</v>
      </c>
      <c r="M261" s="28"/>
      <c r="N261" s="28"/>
      <c r="O261" s="28"/>
      <c r="P261" s="29"/>
      <c r="Q261" s="4"/>
    </row>
    <row r="262" spans="1:17" ht="14.65" customHeight="1">
      <c r="A262" s="26" t="s">
        <v>49</v>
      </c>
      <c r="B262" s="26"/>
      <c r="C262" s="26"/>
      <c r="D262" s="26"/>
      <c r="E262" s="27" t="s">
        <v>15</v>
      </c>
      <c r="F262" s="27"/>
      <c r="G262" s="5">
        <v>0.09</v>
      </c>
      <c r="H262" s="28">
        <v>0.5</v>
      </c>
      <c r="I262" s="28"/>
      <c r="J262" s="28">
        <v>2.46</v>
      </c>
      <c r="K262" s="28"/>
      <c r="L262" s="28">
        <v>10.29</v>
      </c>
      <c r="M262" s="28"/>
      <c r="N262" s="28"/>
      <c r="O262" s="28"/>
      <c r="P262" s="29"/>
      <c r="Q262" s="4"/>
    </row>
    <row r="263" spans="1:17" ht="14.65" customHeight="1">
      <c r="A263" s="26" t="s">
        <v>27</v>
      </c>
      <c r="B263" s="26"/>
      <c r="C263" s="26"/>
      <c r="D263" s="26"/>
      <c r="E263" s="27" t="s">
        <v>9</v>
      </c>
      <c r="F263" s="27"/>
      <c r="G263" s="5">
        <v>0.82</v>
      </c>
      <c r="H263" s="28">
        <v>0.16</v>
      </c>
      <c r="I263" s="28"/>
      <c r="J263" s="28">
        <v>26.2</v>
      </c>
      <c r="K263" s="28"/>
      <c r="L263" s="28">
        <v>110</v>
      </c>
      <c r="M263" s="28"/>
      <c r="N263" s="28"/>
      <c r="O263" s="28"/>
      <c r="P263" s="29"/>
      <c r="Q263" s="4"/>
    </row>
    <row r="264" spans="1:17" ht="14.65" customHeight="1">
      <c r="A264" s="26" t="s">
        <v>75</v>
      </c>
      <c r="B264" s="26"/>
      <c r="C264" s="26"/>
      <c r="D264" s="26"/>
      <c r="E264" s="27" t="s">
        <v>14</v>
      </c>
      <c r="F264" s="27"/>
      <c r="G264" s="5">
        <v>1.24</v>
      </c>
      <c r="H264" s="28">
        <v>0.26</v>
      </c>
      <c r="I264" s="28"/>
      <c r="J264" s="28">
        <v>10.91</v>
      </c>
      <c r="K264" s="28"/>
      <c r="L264" s="28">
        <v>57.14</v>
      </c>
      <c r="M264" s="28"/>
      <c r="N264" s="28"/>
      <c r="O264" s="28"/>
      <c r="P264" s="29"/>
      <c r="Q264" s="4"/>
    </row>
    <row r="265" spans="1:17" ht="14.65" customHeight="1">
      <c r="A265" s="30" t="s">
        <v>129</v>
      </c>
      <c r="B265" s="31"/>
      <c r="C265" s="31"/>
      <c r="D265" s="32"/>
      <c r="E265" s="24">
        <f>SUM(E261+E262+E263+E264)</f>
        <v>300</v>
      </c>
      <c r="F265" s="25"/>
      <c r="G265" s="6">
        <v>16.190000000000001</v>
      </c>
      <c r="H265" s="36">
        <v>10.58</v>
      </c>
      <c r="I265" s="36"/>
      <c r="J265" s="36">
        <v>64.540000000000006</v>
      </c>
      <c r="K265" s="36"/>
      <c r="L265" s="36">
        <v>474.14</v>
      </c>
      <c r="M265" s="36"/>
      <c r="N265" s="36"/>
      <c r="O265" s="36"/>
      <c r="P265" s="37"/>
      <c r="Q265" s="4"/>
    </row>
    <row r="266" spans="1:17" ht="21.2" customHeight="1">
      <c r="A266" s="42" t="s">
        <v>37</v>
      </c>
      <c r="B266" s="42"/>
      <c r="C266" s="42"/>
      <c r="D266" s="42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4"/>
      <c r="Q266" s="4"/>
    </row>
    <row r="267" spans="1:17" ht="14.65" customHeight="1">
      <c r="A267" s="26" t="s">
        <v>76</v>
      </c>
      <c r="B267" s="26"/>
      <c r="C267" s="26"/>
      <c r="D267" s="26"/>
      <c r="E267" s="27" t="s">
        <v>22</v>
      </c>
      <c r="F267" s="27"/>
      <c r="G267" s="5">
        <v>21.94</v>
      </c>
      <c r="H267" s="28">
        <v>6.94</v>
      </c>
      <c r="I267" s="28"/>
      <c r="J267" s="28">
        <v>0.61</v>
      </c>
      <c r="K267" s="28"/>
      <c r="L267" s="28">
        <v>152.16999999999999</v>
      </c>
      <c r="M267" s="28"/>
      <c r="N267" s="28"/>
      <c r="O267" s="28"/>
      <c r="P267" s="29"/>
      <c r="Q267" s="4"/>
    </row>
    <row r="268" spans="1:17" ht="14.65" customHeight="1">
      <c r="A268" s="26" t="s">
        <v>39</v>
      </c>
      <c r="B268" s="26"/>
      <c r="C268" s="26"/>
      <c r="D268" s="26"/>
      <c r="E268" s="27" t="s">
        <v>9</v>
      </c>
      <c r="F268" s="27"/>
      <c r="G268" s="5">
        <v>3.38</v>
      </c>
      <c r="H268" s="28">
        <v>1.66</v>
      </c>
      <c r="I268" s="28"/>
      <c r="J268" s="28">
        <v>27.51</v>
      </c>
      <c r="K268" s="28"/>
      <c r="L268" s="28">
        <v>129.96</v>
      </c>
      <c r="M268" s="28"/>
      <c r="N268" s="28"/>
      <c r="O268" s="28"/>
      <c r="P268" s="29"/>
      <c r="Q268" s="4"/>
    </row>
    <row r="269" spans="1:17" ht="14.65" customHeight="1">
      <c r="A269" s="26" t="s">
        <v>115</v>
      </c>
      <c r="B269" s="26"/>
      <c r="C269" s="26"/>
      <c r="D269" s="26"/>
      <c r="E269" s="27" t="s">
        <v>56</v>
      </c>
      <c r="F269" s="27"/>
      <c r="G269" s="5">
        <v>1.1299999999999999</v>
      </c>
      <c r="H269" s="28">
        <v>5.9</v>
      </c>
      <c r="I269" s="28"/>
      <c r="J269" s="28">
        <v>8.9</v>
      </c>
      <c r="K269" s="28"/>
      <c r="L269" s="28">
        <v>94.39</v>
      </c>
      <c r="M269" s="28"/>
      <c r="N269" s="28"/>
      <c r="O269" s="28"/>
      <c r="P269" s="29"/>
      <c r="Q269" s="4"/>
    </row>
    <row r="270" spans="1:17" ht="14.65" customHeight="1">
      <c r="A270" s="26" t="s">
        <v>74</v>
      </c>
      <c r="B270" s="26"/>
      <c r="C270" s="26"/>
      <c r="D270" s="26"/>
      <c r="E270" s="27" t="s">
        <v>9</v>
      </c>
      <c r="F270" s="27"/>
      <c r="G270" s="5">
        <v>0.16</v>
      </c>
      <c r="H270" s="28">
        <v>0</v>
      </c>
      <c r="I270" s="28"/>
      <c r="J270" s="28">
        <v>7.24</v>
      </c>
      <c r="K270" s="28"/>
      <c r="L270" s="28">
        <v>30.02</v>
      </c>
      <c r="M270" s="28"/>
      <c r="N270" s="28"/>
      <c r="O270" s="28"/>
      <c r="P270" s="29"/>
      <c r="Q270" s="4"/>
    </row>
    <row r="271" spans="1:17" ht="14.65" customHeight="1">
      <c r="A271" s="26" t="s">
        <v>144</v>
      </c>
      <c r="B271" s="26"/>
      <c r="C271" s="26"/>
      <c r="D271" s="26"/>
      <c r="E271" s="27" t="s">
        <v>14</v>
      </c>
      <c r="F271" s="27"/>
      <c r="G271" s="5">
        <v>2.6</v>
      </c>
      <c r="H271" s="28">
        <v>2.65</v>
      </c>
      <c r="I271" s="28"/>
      <c r="J271" s="28">
        <v>0.35</v>
      </c>
      <c r="K271" s="28"/>
      <c r="L271" s="28">
        <v>35.56</v>
      </c>
      <c r="M271" s="28"/>
      <c r="N271" s="28"/>
      <c r="O271" s="28"/>
      <c r="P271" s="29"/>
      <c r="Q271" s="4"/>
    </row>
    <row r="272" spans="1:17" ht="14.65" customHeight="1">
      <c r="A272" s="26" t="s">
        <v>29</v>
      </c>
      <c r="B272" s="26"/>
      <c r="C272" s="26"/>
      <c r="D272" s="26"/>
      <c r="E272" s="27" t="s">
        <v>10</v>
      </c>
      <c r="F272" s="27"/>
      <c r="G272" s="5">
        <v>0.72</v>
      </c>
      <c r="H272" s="28">
        <v>0.09</v>
      </c>
      <c r="I272" s="28"/>
      <c r="J272" s="28">
        <v>3.74</v>
      </c>
      <c r="K272" s="28"/>
      <c r="L272" s="28">
        <v>19.38</v>
      </c>
      <c r="M272" s="28"/>
      <c r="N272" s="28"/>
      <c r="O272" s="28"/>
      <c r="P272" s="29"/>
      <c r="Q272" s="4"/>
    </row>
    <row r="273" spans="1:17" ht="14.65" customHeight="1">
      <c r="A273" s="26" t="s">
        <v>28</v>
      </c>
      <c r="B273" s="26"/>
      <c r="C273" s="26"/>
      <c r="D273" s="26"/>
      <c r="E273" s="27" t="s">
        <v>15</v>
      </c>
      <c r="F273" s="27"/>
      <c r="G273" s="5">
        <v>1.54</v>
      </c>
      <c r="H273" s="28">
        <v>0.18</v>
      </c>
      <c r="I273" s="28"/>
      <c r="J273" s="28">
        <v>10.16</v>
      </c>
      <c r="K273" s="28"/>
      <c r="L273" s="28">
        <v>49.4</v>
      </c>
      <c r="M273" s="28"/>
      <c r="N273" s="28"/>
      <c r="O273" s="28"/>
      <c r="P273" s="29"/>
      <c r="Q273" s="4"/>
    </row>
    <row r="274" spans="1:17" ht="14.65" customHeight="1">
      <c r="A274" s="26" t="s">
        <v>78</v>
      </c>
      <c r="B274" s="26"/>
      <c r="C274" s="26"/>
      <c r="D274" s="26"/>
      <c r="E274" s="27" t="s">
        <v>36</v>
      </c>
      <c r="F274" s="27"/>
      <c r="G274" s="5">
        <v>2.37</v>
      </c>
      <c r="H274" s="28">
        <v>0.59</v>
      </c>
      <c r="I274" s="28"/>
      <c r="J274" s="28">
        <v>22.21</v>
      </c>
      <c r="K274" s="28"/>
      <c r="L274" s="28">
        <v>112.48</v>
      </c>
      <c r="M274" s="28"/>
      <c r="N274" s="28"/>
      <c r="O274" s="28"/>
      <c r="P274" s="29"/>
      <c r="Q274" s="4"/>
    </row>
    <row r="275" spans="1:17" ht="14.65" customHeight="1">
      <c r="A275" s="30" t="s">
        <v>130</v>
      </c>
      <c r="B275" s="31"/>
      <c r="C275" s="31"/>
      <c r="D275" s="32"/>
      <c r="E275" s="24">
        <f>SUM(E267+E268+E269+E270+E271+E272+E273+E274)</f>
        <v>810</v>
      </c>
      <c r="F275" s="25"/>
      <c r="G275" s="6">
        <v>33.840000000000003</v>
      </c>
      <c r="H275" s="36">
        <v>18.010000000000002</v>
      </c>
      <c r="I275" s="36"/>
      <c r="J275" s="36">
        <v>80.72</v>
      </c>
      <c r="K275" s="36"/>
      <c r="L275" s="36">
        <v>623.36</v>
      </c>
      <c r="M275" s="36"/>
      <c r="N275" s="36"/>
      <c r="O275" s="36"/>
      <c r="P275" s="37"/>
      <c r="Q275" s="4"/>
    </row>
    <row r="276" spans="1:17" ht="21.2" customHeight="1">
      <c r="A276" s="42" t="s">
        <v>43</v>
      </c>
      <c r="B276" s="42"/>
      <c r="C276" s="42"/>
      <c r="D276" s="42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4"/>
      <c r="Q276" s="4"/>
    </row>
    <row r="277" spans="1:17" ht="14.65" customHeight="1">
      <c r="A277" s="26" t="s">
        <v>44</v>
      </c>
      <c r="B277" s="26"/>
      <c r="C277" s="26"/>
      <c r="D277" s="26"/>
      <c r="E277" s="27" t="s">
        <v>14</v>
      </c>
      <c r="F277" s="27"/>
      <c r="G277" s="5">
        <v>0.75</v>
      </c>
      <c r="H277" s="28">
        <v>1.7</v>
      </c>
      <c r="I277" s="28"/>
      <c r="J277" s="28">
        <v>6.8</v>
      </c>
      <c r="K277" s="28"/>
      <c r="L277" s="28">
        <v>46</v>
      </c>
      <c r="M277" s="28"/>
      <c r="N277" s="28"/>
      <c r="O277" s="28"/>
      <c r="P277" s="29"/>
      <c r="Q277" s="4"/>
    </row>
    <row r="278" spans="1:17" ht="14.65" customHeight="1">
      <c r="A278" s="45" t="s">
        <v>65</v>
      </c>
      <c r="B278" s="45"/>
      <c r="C278" s="45"/>
      <c r="D278" s="45"/>
      <c r="E278" s="52" t="s">
        <v>9</v>
      </c>
      <c r="F278" s="52"/>
      <c r="G278" s="5">
        <v>5.6</v>
      </c>
      <c r="H278" s="28">
        <v>5</v>
      </c>
      <c r="I278" s="28"/>
      <c r="J278" s="28">
        <v>9.02</v>
      </c>
      <c r="K278" s="28"/>
      <c r="L278" s="28">
        <v>113.02</v>
      </c>
      <c r="M278" s="28"/>
      <c r="N278" s="28"/>
      <c r="O278" s="28"/>
      <c r="P278" s="29"/>
      <c r="Q278" s="4"/>
    </row>
    <row r="279" spans="1:17" ht="14.65" customHeight="1">
      <c r="A279" s="30" t="s">
        <v>131</v>
      </c>
      <c r="B279" s="31"/>
      <c r="C279" s="31"/>
      <c r="D279" s="32"/>
      <c r="E279" s="33">
        <v>210</v>
      </c>
      <c r="F279" s="34"/>
      <c r="G279" s="7">
        <v>6.35</v>
      </c>
      <c r="H279" s="36">
        <v>6.7</v>
      </c>
      <c r="I279" s="36"/>
      <c r="J279" s="36">
        <v>15.82</v>
      </c>
      <c r="K279" s="36"/>
      <c r="L279" s="36">
        <v>159.02000000000001</v>
      </c>
      <c r="M279" s="36"/>
      <c r="N279" s="36"/>
      <c r="O279" s="36"/>
      <c r="P279" s="37"/>
      <c r="Q279" s="4"/>
    </row>
    <row r="280" spans="1:17" ht="14.65" customHeight="1">
      <c r="A280" s="53" t="s">
        <v>46</v>
      </c>
      <c r="B280" s="54"/>
      <c r="C280" s="54"/>
      <c r="D280" s="55"/>
      <c r="E280" s="56">
        <f>SUM(E249+E259+E265+E275+E279)</f>
        <v>2631</v>
      </c>
      <c r="F280" s="57"/>
      <c r="G280" s="6">
        <v>96.27</v>
      </c>
      <c r="H280" s="36">
        <v>73.17</v>
      </c>
      <c r="I280" s="36"/>
      <c r="J280" s="36">
        <v>330.7</v>
      </c>
      <c r="K280" s="36"/>
      <c r="L280" s="36">
        <v>2382.9299999999998</v>
      </c>
      <c r="M280" s="36"/>
      <c r="N280" s="36"/>
      <c r="O280" s="36"/>
      <c r="P280" s="37"/>
      <c r="Q280" s="4"/>
    </row>
    <row r="281" spans="1:17" ht="19.5" customHeight="1">
      <c r="A281" s="46" t="s">
        <v>116</v>
      </c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</row>
    <row r="282" spans="1:17" ht="21.2" customHeight="1">
      <c r="A282" s="47" t="s">
        <v>4</v>
      </c>
      <c r="B282" s="47"/>
      <c r="C282" s="47"/>
      <c r="D282" s="47"/>
      <c r="E282" s="48" t="s">
        <v>5</v>
      </c>
      <c r="F282" s="49"/>
      <c r="G282" s="47" t="s">
        <v>6</v>
      </c>
      <c r="H282" s="47"/>
      <c r="I282" s="47"/>
      <c r="J282" s="47"/>
      <c r="K282" s="47" t="s">
        <v>138</v>
      </c>
      <c r="L282" s="47"/>
      <c r="M282" s="47"/>
      <c r="N282" s="47"/>
      <c r="O282" s="47"/>
      <c r="Q282" s="41"/>
    </row>
    <row r="283" spans="1:17" ht="20.25" customHeight="1">
      <c r="A283" s="47"/>
      <c r="B283" s="47"/>
      <c r="C283" s="47"/>
      <c r="D283" s="47"/>
      <c r="E283" s="50"/>
      <c r="F283" s="51"/>
      <c r="G283" s="22" t="s">
        <v>141</v>
      </c>
      <c r="H283" s="47" t="s">
        <v>140</v>
      </c>
      <c r="I283" s="47"/>
      <c r="J283" s="22" t="s">
        <v>139</v>
      </c>
      <c r="K283" s="47"/>
      <c r="L283" s="47"/>
      <c r="M283" s="47"/>
      <c r="N283" s="47"/>
      <c r="O283" s="47"/>
      <c r="Q283" s="41"/>
    </row>
    <row r="284" spans="1:17" ht="21.2" customHeight="1">
      <c r="A284" s="43" t="s">
        <v>7</v>
      </c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4"/>
      <c r="Q284" s="4"/>
    </row>
    <row r="285" spans="1:17" ht="14.65" customHeight="1">
      <c r="A285" s="26" t="s">
        <v>80</v>
      </c>
      <c r="B285" s="26"/>
      <c r="C285" s="26"/>
      <c r="D285" s="26"/>
      <c r="E285" s="27" t="s">
        <v>24</v>
      </c>
      <c r="F285" s="27"/>
      <c r="G285" s="5">
        <v>8.61</v>
      </c>
      <c r="H285" s="28">
        <v>6.83</v>
      </c>
      <c r="I285" s="28"/>
      <c r="J285" s="28">
        <v>4.26</v>
      </c>
      <c r="K285" s="28"/>
      <c r="L285" s="28">
        <v>90.04</v>
      </c>
      <c r="M285" s="28"/>
      <c r="N285" s="28"/>
      <c r="O285" s="28"/>
      <c r="P285" s="29"/>
      <c r="Q285" s="4"/>
    </row>
    <row r="286" spans="1:17" ht="14.65" customHeight="1">
      <c r="A286" s="26" t="s">
        <v>117</v>
      </c>
      <c r="B286" s="26"/>
      <c r="C286" s="26"/>
      <c r="D286" s="26"/>
      <c r="E286" s="27" t="s">
        <v>56</v>
      </c>
      <c r="F286" s="27"/>
      <c r="G286" s="5">
        <v>1.34</v>
      </c>
      <c r="H286" s="28">
        <v>5.27</v>
      </c>
      <c r="I286" s="28"/>
      <c r="J286" s="28">
        <v>10.91</v>
      </c>
      <c r="K286" s="28"/>
      <c r="L286" s="28">
        <v>96.49</v>
      </c>
      <c r="M286" s="28"/>
      <c r="N286" s="28"/>
      <c r="O286" s="28"/>
      <c r="P286" s="29"/>
      <c r="Q286" s="4"/>
    </row>
    <row r="287" spans="1:17" ht="14.65" customHeight="1">
      <c r="A287" s="26" t="s">
        <v>82</v>
      </c>
      <c r="B287" s="26"/>
      <c r="C287" s="26"/>
      <c r="D287" s="26"/>
      <c r="E287" s="27" t="s">
        <v>9</v>
      </c>
      <c r="F287" s="27"/>
      <c r="G287" s="5">
        <v>0</v>
      </c>
      <c r="H287" s="28">
        <v>1.63</v>
      </c>
      <c r="I287" s="28"/>
      <c r="J287" s="28">
        <v>6.81</v>
      </c>
      <c r="K287" s="28"/>
      <c r="L287" s="28">
        <v>27.21</v>
      </c>
      <c r="M287" s="28"/>
      <c r="N287" s="28"/>
      <c r="O287" s="28"/>
      <c r="P287" s="29"/>
      <c r="Q287" s="4"/>
    </row>
    <row r="288" spans="1:17" ht="14.65" customHeight="1">
      <c r="A288" s="26" t="s">
        <v>51</v>
      </c>
      <c r="B288" s="26"/>
      <c r="C288" s="26"/>
      <c r="D288" s="26"/>
      <c r="E288" s="27" t="s">
        <v>10</v>
      </c>
      <c r="F288" s="27"/>
      <c r="G288" s="5">
        <v>1.62</v>
      </c>
      <c r="H288" s="28">
        <v>6.85</v>
      </c>
      <c r="I288" s="28"/>
      <c r="J288" s="28">
        <v>10.35</v>
      </c>
      <c r="K288" s="28"/>
      <c r="L288" s="28">
        <v>109.61</v>
      </c>
      <c r="M288" s="28"/>
      <c r="N288" s="28"/>
      <c r="O288" s="28"/>
      <c r="P288" s="29"/>
      <c r="Q288" s="4"/>
    </row>
    <row r="289" spans="1:17" ht="14.65" customHeight="1">
      <c r="A289" s="26" t="s">
        <v>28</v>
      </c>
      <c r="B289" s="26"/>
      <c r="C289" s="26"/>
      <c r="D289" s="26"/>
      <c r="E289" s="27" t="s">
        <v>15</v>
      </c>
      <c r="F289" s="27"/>
      <c r="G289" s="5">
        <v>1.54</v>
      </c>
      <c r="H289" s="28">
        <v>0.18</v>
      </c>
      <c r="I289" s="28"/>
      <c r="J289" s="28">
        <v>10.16</v>
      </c>
      <c r="K289" s="28"/>
      <c r="L289" s="28">
        <v>49.4</v>
      </c>
      <c r="M289" s="28"/>
      <c r="N289" s="28"/>
      <c r="O289" s="28"/>
      <c r="P289" s="29"/>
      <c r="Q289" s="4"/>
    </row>
    <row r="290" spans="1:17" ht="14.65" customHeight="1">
      <c r="A290" s="30" t="s">
        <v>128</v>
      </c>
      <c r="B290" s="31"/>
      <c r="C290" s="31"/>
      <c r="D290" s="32"/>
      <c r="E290" s="33">
        <f>SUM(E285+E286+E287+E288+E289)</f>
        <v>500</v>
      </c>
      <c r="F290" s="34"/>
      <c r="G290" s="7">
        <v>13.11</v>
      </c>
      <c r="H290" s="36">
        <v>20.76</v>
      </c>
      <c r="I290" s="36"/>
      <c r="J290" s="36">
        <v>42.49</v>
      </c>
      <c r="K290" s="36"/>
      <c r="L290" s="36">
        <v>372.75</v>
      </c>
      <c r="M290" s="36"/>
      <c r="N290" s="36"/>
      <c r="O290" s="36"/>
      <c r="P290" s="37"/>
      <c r="Q290" s="4"/>
    </row>
    <row r="291" spans="1:17" ht="21.2" customHeight="1">
      <c r="A291" s="42" t="s">
        <v>19</v>
      </c>
      <c r="B291" s="42"/>
      <c r="C291" s="42"/>
      <c r="D291" s="42"/>
      <c r="E291" s="42"/>
      <c r="F291" s="42"/>
      <c r="G291" s="43"/>
      <c r="H291" s="43"/>
      <c r="I291" s="43"/>
      <c r="J291" s="43"/>
      <c r="K291" s="43"/>
      <c r="L291" s="43"/>
      <c r="M291" s="43"/>
      <c r="N291" s="43"/>
      <c r="O291" s="43"/>
      <c r="P291" s="44"/>
      <c r="Q291" s="4"/>
    </row>
    <row r="292" spans="1:17" ht="14.65" customHeight="1">
      <c r="A292" s="26" t="s">
        <v>69</v>
      </c>
      <c r="B292" s="26"/>
      <c r="C292" s="26"/>
      <c r="D292" s="26"/>
      <c r="E292" s="27" t="s">
        <v>53</v>
      </c>
      <c r="F292" s="27"/>
      <c r="G292" s="5">
        <v>1.18</v>
      </c>
      <c r="H292" s="28">
        <v>4.9800000000000004</v>
      </c>
      <c r="I292" s="28"/>
      <c r="J292" s="28">
        <v>8.66</v>
      </c>
      <c r="K292" s="28"/>
      <c r="L292" s="28">
        <v>84.75</v>
      </c>
      <c r="M292" s="28"/>
      <c r="N292" s="28"/>
      <c r="O292" s="28"/>
      <c r="P292" s="29"/>
      <c r="Q292" s="4"/>
    </row>
    <row r="293" spans="1:17" ht="14.65" customHeight="1">
      <c r="A293" s="26" t="s">
        <v>25</v>
      </c>
      <c r="B293" s="26"/>
      <c r="C293" s="26"/>
      <c r="D293" s="26"/>
      <c r="E293" s="27" t="s">
        <v>14</v>
      </c>
      <c r="F293" s="27"/>
      <c r="G293" s="5">
        <v>0.26</v>
      </c>
      <c r="H293" s="28">
        <v>1.5</v>
      </c>
      <c r="I293" s="28"/>
      <c r="J293" s="28">
        <v>0.36</v>
      </c>
      <c r="K293" s="28"/>
      <c r="L293" s="28">
        <v>16.2</v>
      </c>
      <c r="M293" s="28"/>
      <c r="N293" s="28"/>
      <c r="O293" s="28"/>
      <c r="P293" s="29"/>
      <c r="Q293" s="4"/>
    </row>
    <row r="294" spans="1:17" ht="14.65" customHeight="1">
      <c r="A294" s="26" t="s">
        <v>118</v>
      </c>
      <c r="B294" s="26"/>
      <c r="C294" s="26"/>
      <c r="D294" s="26"/>
      <c r="E294" s="27" t="s">
        <v>9</v>
      </c>
      <c r="F294" s="27"/>
      <c r="G294" s="5">
        <v>24.22</v>
      </c>
      <c r="H294" s="28">
        <v>20.39</v>
      </c>
      <c r="I294" s="28"/>
      <c r="J294" s="28">
        <v>26.31</v>
      </c>
      <c r="K294" s="28"/>
      <c r="L294" s="28">
        <v>385.49</v>
      </c>
      <c r="M294" s="28"/>
      <c r="N294" s="28"/>
      <c r="O294" s="28"/>
      <c r="P294" s="29"/>
      <c r="Q294" s="4"/>
    </row>
    <row r="295" spans="1:17" ht="14.65" customHeight="1">
      <c r="A295" s="26" t="s">
        <v>145</v>
      </c>
      <c r="B295" s="26"/>
      <c r="C295" s="26"/>
      <c r="D295" s="26"/>
      <c r="E295" s="27" t="s">
        <v>18</v>
      </c>
      <c r="F295" s="27"/>
      <c r="G295" s="5">
        <v>0.02</v>
      </c>
      <c r="H295" s="28">
        <v>3.6</v>
      </c>
      <c r="I295" s="28"/>
      <c r="J295" s="28">
        <v>0.09</v>
      </c>
      <c r="K295" s="28"/>
      <c r="L295" s="28">
        <v>32.799999999999997</v>
      </c>
      <c r="M295" s="28"/>
      <c r="N295" s="28"/>
      <c r="O295" s="28"/>
      <c r="P295" s="29"/>
      <c r="Q295" s="4"/>
    </row>
    <row r="296" spans="1:17" ht="14.65" customHeight="1">
      <c r="A296" s="26" t="s">
        <v>142</v>
      </c>
      <c r="B296" s="26"/>
      <c r="C296" s="26"/>
      <c r="D296" s="26"/>
      <c r="E296" s="27" t="s">
        <v>9</v>
      </c>
      <c r="F296" s="27"/>
      <c r="G296" s="5">
        <v>0</v>
      </c>
      <c r="H296" s="28">
        <v>0</v>
      </c>
      <c r="I296" s="28"/>
      <c r="J296" s="28">
        <v>0</v>
      </c>
      <c r="K296" s="28"/>
      <c r="L296" s="28">
        <v>0</v>
      </c>
      <c r="M296" s="28"/>
      <c r="N296" s="28"/>
      <c r="O296" s="28"/>
      <c r="P296" s="29"/>
      <c r="Q296" s="4"/>
    </row>
    <row r="297" spans="1:17" ht="14.65" customHeight="1">
      <c r="A297" s="26" t="s">
        <v>28</v>
      </c>
      <c r="B297" s="26"/>
      <c r="C297" s="26"/>
      <c r="D297" s="26"/>
      <c r="E297" s="27" t="s">
        <v>12</v>
      </c>
      <c r="F297" s="27"/>
      <c r="G297" s="5">
        <v>3.08</v>
      </c>
      <c r="H297" s="28">
        <v>0.37</v>
      </c>
      <c r="I297" s="28"/>
      <c r="J297" s="28">
        <v>20.32</v>
      </c>
      <c r="K297" s="28"/>
      <c r="L297" s="28">
        <v>98.8</v>
      </c>
      <c r="M297" s="28"/>
      <c r="N297" s="28"/>
      <c r="O297" s="28"/>
      <c r="P297" s="29"/>
      <c r="Q297" s="4"/>
    </row>
    <row r="298" spans="1:17" ht="14.65" customHeight="1">
      <c r="A298" s="26" t="s">
        <v>29</v>
      </c>
      <c r="B298" s="26"/>
      <c r="C298" s="26"/>
      <c r="D298" s="26"/>
      <c r="E298" s="27" t="s">
        <v>12</v>
      </c>
      <c r="F298" s="27"/>
      <c r="G298" s="5">
        <v>3.28</v>
      </c>
      <c r="H298" s="28">
        <v>0.4</v>
      </c>
      <c r="I298" s="28"/>
      <c r="J298" s="28">
        <v>17.16</v>
      </c>
      <c r="K298" s="28"/>
      <c r="L298" s="28">
        <v>88.8</v>
      </c>
      <c r="M298" s="28"/>
      <c r="N298" s="28"/>
      <c r="O298" s="28"/>
      <c r="P298" s="29"/>
      <c r="Q298" s="4"/>
    </row>
    <row r="299" spans="1:17" ht="14.65" customHeight="1">
      <c r="A299" s="30" t="s">
        <v>127</v>
      </c>
      <c r="B299" s="31"/>
      <c r="C299" s="31"/>
      <c r="D299" s="32"/>
      <c r="E299" s="24">
        <f>SUM(E292+E293+E294+E295+E296+E297+E298)</f>
        <v>800</v>
      </c>
      <c r="F299" s="25"/>
      <c r="G299" s="6">
        <v>32.04</v>
      </c>
      <c r="H299" s="36">
        <v>31.24</v>
      </c>
      <c r="I299" s="36"/>
      <c r="J299" s="36">
        <v>72.900000000000006</v>
      </c>
      <c r="K299" s="36"/>
      <c r="L299" s="36">
        <v>706.84</v>
      </c>
      <c r="M299" s="36"/>
      <c r="N299" s="36"/>
      <c r="O299" s="36"/>
      <c r="P299" s="37"/>
      <c r="Q299" s="4"/>
    </row>
    <row r="300" spans="1:17" ht="21.2" customHeight="1">
      <c r="A300" s="42" t="s">
        <v>30</v>
      </c>
      <c r="B300" s="42"/>
      <c r="C300" s="42"/>
      <c r="D300" s="42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4"/>
      <c r="Q300" s="4"/>
    </row>
    <row r="301" spans="1:17" ht="26.45" customHeight="1">
      <c r="A301" s="26" t="s">
        <v>119</v>
      </c>
      <c r="B301" s="26"/>
      <c r="C301" s="26"/>
      <c r="D301" s="26"/>
      <c r="E301" s="27" t="s">
        <v>24</v>
      </c>
      <c r="F301" s="27"/>
      <c r="G301" s="5">
        <v>3.22</v>
      </c>
      <c r="H301" s="28">
        <v>3.58</v>
      </c>
      <c r="I301" s="28"/>
      <c r="J301" s="28">
        <v>19.09</v>
      </c>
      <c r="K301" s="28"/>
      <c r="L301" s="28">
        <v>103.8</v>
      </c>
      <c r="M301" s="28"/>
      <c r="N301" s="28"/>
      <c r="O301" s="28"/>
      <c r="P301" s="29"/>
      <c r="Q301" s="4"/>
    </row>
    <row r="302" spans="1:17" ht="14.65" customHeight="1">
      <c r="A302" s="26" t="s">
        <v>33</v>
      </c>
      <c r="B302" s="26"/>
      <c r="C302" s="26"/>
      <c r="D302" s="26"/>
      <c r="E302" s="27" t="s">
        <v>34</v>
      </c>
      <c r="F302" s="27"/>
      <c r="G302" s="5">
        <v>0.05</v>
      </c>
      <c r="H302" s="28">
        <v>2.4</v>
      </c>
      <c r="I302" s="28"/>
      <c r="J302" s="28">
        <v>6.31</v>
      </c>
      <c r="K302" s="28"/>
      <c r="L302" s="28">
        <v>25.82</v>
      </c>
      <c r="M302" s="28"/>
      <c r="N302" s="28"/>
      <c r="O302" s="28"/>
      <c r="P302" s="29"/>
      <c r="Q302" s="4"/>
    </row>
    <row r="303" spans="1:17" ht="14.65" customHeight="1">
      <c r="A303" s="26" t="s">
        <v>75</v>
      </c>
      <c r="B303" s="26"/>
      <c r="C303" s="26"/>
      <c r="D303" s="26"/>
      <c r="E303" s="27" t="s">
        <v>61</v>
      </c>
      <c r="F303" s="27"/>
      <c r="G303" s="5">
        <v>4.33</v>
      </c>
      <c r="H303" s="28">
        <v>0.91</v>
      </c>
      <c r="I303" s="28"/>
      <c r="J303" s="28">
        <v>38.119999999999997</v>
      </c>
      <c r="K303" s="28"/>
      <c r="L303" s="28">
        <v>199.56</v>
      </c>
      <c r="M303" s="28"/>
      <c r="N303" s="28"/>
      <c r="O303" s="28"/>
      <c r="P303" s="29"/>
      <c r="Q303" s="4"/>
    </row>
    <row r="304" spans="1:17" ht="14.65" customHeight="1">
      <c r="A304" s="30" t="s">
        <v>129</v>
      </c>
      <c r="B304" s="31"/>
      <c r="C304" s="31"/>
      <c r="D304" s="32"/>
      <c r="E304" s="33">
        <f>SUM(E301+E302+E303)</f>
        <v>365</v>
      </c>
      <c r="F304" s="34"/>
      <c r="G304" s="7">
        <v>7.6</v>
      </c>
      <c r="H304" s="36">
        <v>6.89</v>
      </c>
      <c r="I304" s="36"/>
      <c r="J304" s="36">
        <v>63.52</v>
      </c>
      <c r="K304" s="36"/>
      <c r="L304" s="36">
        <v>329.18</v>
      </c>
      <c r="M304" s="36"/>
      <c r="N304" s="36"/>
      <c r="O304" s="36"/>
      <c r="P304" s="37"/>
      <c r="Q304" s="4"/>
    </row>
    <row r="305" spans="1:17" ht="21.2" customHeight="1">
      <c r="A305" s="42" t="s">
        <v>37</v>
      </c>
      <c r="B305" s="42"/>
      <c r="C305" s="42"/>
      <c r="D305" s="42"/>
      <c r="E305" s="42"/>
      <c r="F305" s="42"/>
      <c r="G305" s="43"/>
      <c r="H305" s="43"/>
      <c r="I305" s="43"/>
      <c r="J305" s="43"/>
      <c r="K305" s="43"/>
      <c r="L305" s="43"/>
      <c r="M305" s="43"/>
      <c r="N305" s="43"/>
      <c r="O305" s="43"/>
      <c r="P305" s="44"/>
      <c r="Q305" s="4"/>
    </row>
    <row r="306" spans="1:17" ht="14.65" customHeight="1">
      <c r="A306" s="26" t="s">
        <v>120</v>
      </c>
      <c r="B306" s="26"/>
      <c r="C306" s="26"/>
      <c r="D306" s="26"/>
      <c r="E306" s="27" t="s">
        <v>22</v>
      </c>
      <c r="F306" s="27"/>
      <c r="G306" s="5">
        <v>6.93</v>
      </c>
      <c r="H306" s="28">
        <v>8.84</v>
      </c>
      <c r="I306" s="28"/>
      <c r="J306" s="28">
        <v>2.84</v>
      </c>
      <c r="K306" s="28"/>
      <c r="L306" s="28">
        <v>113.47</v>
      </c>
      <c r="M306" s="28"/>
      <c r="N306" s="28"/>
      <c r="O306" s="28"/>
      <c r="P306" s="29"/>
      <c r="Q306" s="4"/>
    </row>
    <row r="307" spans="1:17" ht="14.65" customHeight="1">
      <c r="A307" s="26" t="s">
        <v>63</v>
      </c>
      <c r="B307" s="26"/>
      <c r="C307" s="26"/>
      <c r="D307" s="26"/>
      <c r="E307" s="27" t="s">
        <v>24</v>
      </c>
      <c r="F307" s="27"/>
      <c r="G307" s="5">
        <v>0</v>
      </c>
      <c r="H307" s="28">
        <v>0</v>
      </c>
      <c r="I307" s="28"/>
      <c r="J307" s="28">
        <v>0</v>
      </c>
      <c r="K307" s="28"/>
      <c r="L307" s="28">
        <v>0</v>
      </c>
      <c r="M307" s="28"/>
      <c r="N307" s="28"/>
      <c r="O307" s="28"/>
      <c r="P307" s="29"/>
      <c r="Q307" s="4"/>
    </row>
    <row r="308" spans="1:17" ht="14.65" customHeight="1">
      <c r="A308" s="26" t="s">
        <v>106</v>
      </c>
      <c r="B308" s="26"/>
      <c r="C308" s="26"/>
      <c r="D308" s="26"/>
      <c r="E308" s="27" t="s">
        <v>56</v>
      </c>
      <c r="F308" s="27"/>
      <c r="G308" s="5">
        <v>1.43</v>
      </c>
      <c r="H308" s="28">
        <v>4.95</v>
      </c>
      <c r="I308" s="28"/>
      <c r="J308" s="28">
        <v>10.48</v>
      </c>
      <c r="K308" s="28"/>
      <c r="L308" s="28">
        <v>93.6</v>
      </c>
      <c r="M308" s="28"/>
      <c r="N308" s="28"/>
      <c r="O308" s="28"/>
      <c r="P308" s="29"/>
      <c r="Q308" s="4"/>
    </row>
    <row r="309" spans="1:17" ht="14.65" customHeight="1">
      <c r="A309" s="26" t="s">
        <v>144</v>
      </c>
      <c r="B309" s="26"/>
      <c r="C309" s="26"/>
      <c r="D309" s="26"/>
      <c r="E309" s="27" t="s">
        <v>14</v>
      </c>
      <c r="F309" s="27"/>
      <c r="G309" s="5">
        <v>2.6</v>
      </c>
      <c r="H309" s="28">
        <v>2.65</v>
      </c>
      <c r="I309" s="28"/>
      <c r="J309" s="28">
        <v>0.35</v>
      </c>
      <c r="K309" s="28"/>
      <c r="L309" s="28">
        <v>35.56</v>
      </c>
      <c r="M309" s="28"/>
      <c r="N309" s="28"/>
      <c r="O309" s="28"/>
      <c r="P309" s="29"/>
      <c r="Q309" s="4"/>
    </row>
    <row r="310" spans="1:17" ht="26.45" customHeight="1">
      <c r="A310" s="26" t="s">
        <v>42</v>
      </c>
      <c r="B310" s="26"/>
      <c r="C310" s="26"/>
      <c r="D310" s="26"/>
      <c r="E310" s="27" t="s">
        <v>9</v>
      </c>
      <c r="F310" s="27"/>
      <c r="G310" s="5">
        <v>0</v>
      </c>
      <c r="H310" s="28">
        <v>0</v>
      </c>
      <c r="I310" s="28"/>
      <c r="J310" s="28">
        <v>15</v>
      </c>
      <c r="K310" s="28"/>
      <c r="L310" s="28">
        <v>60</v>
      </c>
      <c r="M310" s="28"/>
      <c r="N310" s="28"/>
      <c r="O310" s="28"/>
      <c r="P310" s="29"/>
      <c r="Q310" s="4"/>
    </row>
    <row r="311" spans="1:17" ht="14.65" customHeight="1">
      <c r="A311" s="26" t="s">
        <v>28</v>
      </c>
      <c r="B311" s="26"/>
      <c r="C311" s="26"/>
      <c r="D311" s="26"/>
      <c r="E311" s="27" t="s">
        <v>15</v>
      </c>
      <c r="F311" s="27"/>
      <c r="G311" s="5">
        <v>1.54</v>
      </c>
      <c r="H311" s="28">
        <v>0.18</v>
      </c>
      <c r="I311" s="28"/>
      <c r="J311" s="28">
        <v>10.16</v>
      </c>
      <c r="K311" s="28"/>
      <c r="L311" s="28">
        <v>49.4</v>
      </c>
      <c r="M311" s="28"/>
      <c r="N311" s="28"/>
      <c r="O311" s="28"/>
      <c r="P311" s="29"/>
      <c r="Q311" s="4"/>
    </row>
    <row r="312" spans="1:17" ht="12.75" customHeight="1">
      <c r="A312" s="26" t="s">
        <v>29</v>
      </c>
      <c r="B312" s="26"/>
      <c r="C312" s="26"/>
      <c r="D312" s="26"/>
      <c r="E312" s="27" t="s">
        <v>12</v>
      </c>
      <c r="F312" s="27"/>
      <c r="G312" s="5">
        <v>0.95</v>
      </c>
      <c r="H312" s="28">
        <v>0.12</v>
      </c>
      <c r="I312" s="28"/>
      <c r="J312" s="28">
        <v>5</v>
      </c>
      <c r="K312" s="28"/>
      <c r="L312" s="28">
        <v>25.84</v>
      </c>
      <c r="M312" s="28"/>
      <c r="N312" s="28"/>
      <c r="O312" s="28"/>
      <c r="P312" s="29"/>
      <c r="Q312" s="4"/>
    </row>
    <row r="313" spans="1:17" ht="15" customHeight="1">
      <c r="A313" s="26" t="s">
        <v>78</v>
      </c>
      <c r="B313" s="26"/>
      <c r="C313" s="26"/>
      <c r="D313" s="26"/>
      <c r="E313" s="27" t="s">
        <v>36</v>
      </c>
      <c r="F313" s="27"/>
      <c r="G313" s="5">
        <v>2.37</v>
      </c>
      <c r="H313" s="28">
        <v>0.59</v>
      </c>
      <c r="I313" s="28"/>
      <c r="J313" s="28">
        <v>22.21</v>
      </c>
      <c r="K313" s="28"/>
      <c r="L313" s="28">
        <v>112.48</v>
      </c>
      <c r="M313" s="28"/>
      <c r="N313" s="28"/>
      <c r="O313" s="28"/>
      <c r="P313" s="29"/>
      <c r="Q313" s="4"/>
    </row>
    <row r="314" spans="1:17" ht="14.65" customHeight="1">
      <c r="A314" s="30" t="s">
        <v>130</v>
      </c>
      <c r="B314" s="31"/>
      <c r="C314" s="31"/>
      <c r="D314" s="32"/>
      <c r="E314" s="33">
        <f>SUM(E306+E307+E308+E309+E310+E311+E312+E313)</f>
        <v>770</v>
      </c>
      <c r="F314" s="34"/>
      <c r="G314" s="7">
        <v>15.82</v>
      </c>
      <c r="H314" s="36">
        <v>17.329999999999998</v>
      </c>
      <c r="I314" s="36"/>
      <c r="J314" s="36">
        <v>66.040000000000006</v>
      </c>
      <c r="K314" s="36"/>
      <c r="L314" s="36">
        <v>490.35</v>
      </c>
      <c r="M314" s="36"/>
      <c r="N314" s="36"/>
      <c r="O314" s="36"/>
      <c r="P314" s="37"/>
      <c r="Q314" s="4"/>
    </row>
    <row r="315" spans="1:17" ht="21.2" customHeight="1">
      <c r="A315" s="42" t="s">
        <v>43</v>
      </c>
      <c r="B315" s="42"/>
      <c r="C315" s="42"/>
      <c r="D315" s="42"/>
      <c r="E315" s="42"/>
      <c r="F315" s="42"/>
      <c r="G315" s="43"/>
      <c r="H315" s="43"/>
      <c r="I315" s="43"/>
      <c r="J315" s="43"/>
      <c r="K315" s="43"/>
      <c r="L315" s="43"/>
      <c r="M315" s="43"/>
      <c r="N315" s="43"/>
      <c r="O315" s="43"/>
      <c r="P315" s="44"/>
      <c r="Q315" s="4"/>
    </row>
    <row r="316" spans="1:17" ht="14.65" customHeight="1">
      <c r="A316" s="26" t="s">
        <v>44</v>
      </c>
      <c r="B316" s="26"/>
      <c r="C316" s="26"/>
      <c r="D316" s="26"/>
      <c r="E316" s="27" t="s">
        <v>14</v>
      </c>
      <c r="F316" s="27"/>
      <c r="G316" s="5">
        <v>0.75</v>
      </c>
      <c r="H316" s="28">
        <v>1.7</v>
      </c>
      <c r="I316" s="28"/>
      <c r="J316" s="28">
        <v>6.8</v>
      </c>
      <c r="K316" s="28"/>
      <c r="L316" s="28">
        <v>46</v>
      </c>
      <c r="M316" s="28"/>
      <c r="N316" s="28"/>
      <c r="O316" s="28"/>
      <c r="P316" s="29"/>
      <c r="Q316" s="4"/>
    </row>
    <row r="317" spans="1:17" ht="14.65" customHeight="1">
      <c r="A317" s="45" t="s">
        <v>90</v>
      </c>
      <c r="B317" s="45"/>
      <c r="C317" s="45"/>
      <c r="D317" s="45"/>
      <c r="E317" s="27" t="s">
        <v>34</v>
      </c>
      <c r="F317" s="27"/>
      <c r="G317" s="5">
        <v>5.22</v>
      </c>
      <c r="H317" s="28">
        <v>4.7699999999999996</v>
      </c>
      <c r="I317" s="28"/>
      <c r="J317" s="28">
        <v>8.19</v>
      </c>
      <c r="K317" s="28"/>
      <c r="L317" s="28">
        <v>9.6300000000000008</v>
      </c>
      <c r="M317" s="28"/>
      <c r="N317" s="28"/>
      <c r="O317" s="28"/>
      <c r="P317" s="29"/>
      <c r="Q317" s="4"/>
    </row>
    <row r="318" spans="1:17" ht="14.65" customHeight="1">
      <c r="A318" s="30" t="s">
        <v>131</v>
      </c>
      <c r="B318" s="31"/>
      <c r="C318" s="31"/>
      <c r="D318" s="32"/>
      <c r="E318" s="24">
        <v>190</v>
      </c>
      <c r="F318" s="25"/>
      <c r="G318" s="6">
        <v>5.97</v>
      </c>
      <c r="H318" s="36">
        <v>6.47</v>
      </c>
      <c r="I318" s="36"/>
      <c r="J318" s="36">
        <v>14.99</v>
      </c>
      <c r="K318" s="36"/>
      <c r="L318" s="36">
        <v>55.63</v>
      </c>
      <c r="M318" s="36"/>
      <c r="N318" s="36"/>
      <c r="O318" s="36"/>
      <c r="P318" s="37"/>
      <c r="Q318" s="4"/>
    </row>
    <row r="319" spans="1:17" ht="14.65" customHeight="1">
      <c r="A319" s="53" t="s">
        <v>46</v>
      </c>
      <c r="B319" s="54"/>
      <c r="C319" s="54"/>
      <c r="D319" s="55"/>
      <c r="E319" s="120">
        <f>SUM(E290+E299+E304+E314+E318)</f>
        <v>2625</v>
      </c>
      <c r="F319" s="121"/>
      <c r="G319" s="6">
        <v>74.540000000000006</v>
      </c>
      <c r="H319" s="35">
        <v>82.69</v>
      </c>
      <c r="I319" s="35"/>
      <c r="J319" s="36">
        <v>259.94</v>
      </c>
      <c r="K319" s="36"/>
      <c r="L319" s="36">
        <v>1954.75</v>
      </c>
      <c r="M319" s="36"/>
      <c r="N319" s="36"/>
      <c r="O319" s="36"/>
      <c r="P319" s="37"/>
      <c r="Q319" s="4"/>
    </row>
    <row r="320" spans="1:17">
      <c r="A320" s="111" t="s">
        <v>132</v>
      </c>
      <c r="B320" s="112"/>
      <c r="C320" s="112"/>
      <c r="D320" s="113"/>
      <c r="E320" s="114">
        <f>SUM(E47+E85+E123+E163+E200+E240+E280+E319)</f>
        <v>20418</v>
      </c>
      <c r="F320" s="115"/>
      <c r="G320" s="16">
        <f>SUM(G47+G85+G123+G163+G200+G240+G280+G319)</f>
        <v>621.22</v>
      </c>
      <c r="H320" s="119">
        <f>SUM(H47+H85+H123+H163+H200+H240+H280+H319)</f>
        <v>533.83000000000004</v>
      </c>
      <c r="I320" s="115"/>
      <c r="J320" s="17">
        <f>SUM(J47+J85+J123+J163+J200+J240+J280+J319)</f>
        <v>2209.35</v>
      </c>
      <c r="K320" s="116">
        <f>SUM(L47+L85+L123+L163+L200+L240+L280+L319)</f>
        <v>16095.27</v>
      </c>
      <c r="L320" s="117"/>
      <c r="M320" s="117"/>
      <c r="N320" s="118"/>
    </row>
  </sheetData>
  <mergeCells count="1329">
    <mergeCell ref="A320:D320"/>
    <mergeCell ref="E320:F320"/>
    <mergeCell ref="K320:N320"/>
    <mergeCell ref="H320:I320"/>
    <mergeCell ref="A319:D319"/>
    <mergeCell ref="E319:F319"/>
    <mergeCell ref="A235:D235"/>
    <mergeCell ref="E235:F235"/>
    <mergeCell ref="A249:D249"/>
    <mergeCell ref="E249:F249"/>
    <mergeCell ref="A259:D259"/>
    <mergeCell ref="E259:F259"/>
    <mergeCell ref="H200:I200"/>
    <mergeCell ref="J200:K200"/>
    <mergeCell ref="L200:P200"/>
    <mergeCell ref="A201:P201"/>
    <mergeCell ref="G202:J202"/>
    <mergeCell ref="A202:D203"/>
    <mergeCell ref="A204:P204"/>
    <mergeCell ref="A205:D205"/>
    <mergeCell ref="E205:F205"/>
    <mergeCell ref="H205:I205"/>
    <mergeCell ref="J205:K205"/>
    <mergeCell ref="L205:P205"/>
    <mergeCell ref="A206:D206"/>
    <mergeCell ref="E206:F206"/>
    <mergeCell ref="H206:I206"/>
    <mergeCell ref="J206:K206"/>
    <mergeCell ref="L206:P206"/>
    <mergeCell ref="A207:D207"/>
    <mergeCell ref="E207:F207"/>
    <mergeCell ref="A200:D200"/>
    <mergeCell ref="A61:D61"/>
    <mergeCell ref="E61:F61"/>
    <mergeCell ref="H61:I61"/>
    <mergeCell ref="J61:K61"/>
    <mergeCell ref="L61:P61"/>
    <mergeCell ref="A62:D62"/>
    <mergeCell ref="E62:F62"/>
    <mergeCell ref="H62:I62"/>
    <mergeCell ref="A211:D211"/>
    <mergeCell ref="E211:F211"/>
    <mergeCell ref="A222:D222"/>
    <mergeCell ref="E222:F222"/>
    <mergeCell ref="A228:D228"/>
    <mergeCell ref="E228:F228"/>
    <mergeCell ref="A122:D122"/>
    <mergeCell ref="E122:F122"/>
    <mergeCell ref="A163:D163"/>
    <mergeCell ref="E163:F163"/>
    <mergeCell ref="J62:K62"/>
    <mergeCell ref="L62:P62"/>
    <mergeCell ref="A63:D63"/>
    <mergeCell ref="E63:F63"/>
    <mergeCell ref="H63:I63"/>
    <mergeCell ref="J63:K63"/>
    <mergeCell ref="L63:P63"/>
    <mergeCell ref="A64:D64"/>
    <mergeCell ref="E64:F64"/>
    <mergeCell ref="H64:I64"/>
    <mergeCell ref="J64:K64"/>
    <mergeCell ref="L64:P64"/>
    <mergeCell ref="A65:D65"/>
    <mergeCell ref="E65:F65"/>
    <mergeCell ref="E12:F13"/>
    <mergeCell ref="E49:F50"/>
    <mergeCell ref="E87:F88"/>
    <mergeCell ref="A1:C1"/>
    <mergeCell ref="I1:N1"/>
    <mergeCell ref="I3:N3"/>
    <mergeCell ref="I4:N4"/>
    <mergeCell ref="I6:N6"/>
    <mergeCell ref="B7:M7"/>
    <mergeCell ref="C9:L9"/>
    <mergeCell ref="A11:P11"/>
    <mergeCell ref="G12:J12"/>
    <mergeCell ref="A12:D13"/>
    <mergeCell ref="H13:I13"/>
    <mergeCell ref="K12:O13"/>
    <mergeCell ref="A14:P14"/>
    <mergeCell ref="A15:D15"/>
    <mergeCell ref="E15:F15"/>
    <mergeCell ref="H15:I15"/>
    <mergeCell ref="J15:K15"/>
    <mergeCell ref="L15:P15"/>
    <mergeCell ref="A10:B10"/>
    <mergeCell ref="A16:D16"/>
    <mergeCell ref="E16:F16"/>
    <mergeCell ref="H16:I16"/>
    <mergeCell ref="J16:K16"/>
    <mergeCell ref="L16:P16"/>
    <mergeCell ref="A17:D17"/>
    <mergeCell ref="E17:F17"/>
    <mergeCell ref="H17:I17"/>
    <mergeCell ref="J17:K17"/>
    <mergeCell ref="L17:P17"/>
    <mergeCell ref="A18:D18"/>
    <mergeCell ref="E18:F18"/>
    <mergeCell ref="H18:I18"/>
    <mergeCell ref="J18:K18"/>
    <mergeCell ref="L18:P18"/>
    <mergeCell ref="H19:I19"/>
    <mergeCell ref="J19:K19"/>
    <mergeCell ref="L19:P19"/>
    <mergeCell ref="E19:F19"/>
    <mergeCell ref="A19:D19"/>
    <mergeCell ref="A20:P20"/>
    <mergeCell ref="A21:D21"/>
    <mergeCell ref="E21:F21"/>
    <mergeCell ref="H21:I21"/>
    <mergeCell ref="J21:K21"/>
    <mergeCell ref="L21:P21"/>
    <mergeCell ref="A22:D22"/>
    <mergeCell ref="E22:F22"/>
    <mergeCell ref="H22:I22"/>
    <mergeCell ref="J22:K22"/>
    <mergeCell ref="L22:P22"/>
    <mergeCell ref="A23:D23"/>
    <mergeCell ref="E23:F23"/>
    <mergeCell ref="H23:I23"/>
    <mergeCell ref="J23:K23"/>
    <mergeCell ref="L23:P23"/>
    <mergeCell ref="A24:D24"/>
    <mergeCell ref="E24:F24"/>
    <mergeCell ref="H24:I24"/>
    <mergeCell ref="J24:K24"/>
    <mergeCell ref="L24:P24"/>
    <mergeCell ref="A25:D25"/>
    <mergeCell ref="E25:F25"/>
    <mergeCell ref="H25:I25"/>
    <mergeCell ref="J25:K25"/>
    <mergeCell ref="L25:P25"/>
    <mergeCell ref="A26:D26"/>
    <mergeCell ref="E26:F26"/>
    <mergeCell ref="H26:I26"/>
    <mergeCell ref="J26:K26"/>
    <mergeCell ref="L26:P26"/>
    <mergeCell ref="A27:D27"/>
    <mergeCell ref="E27:F27"/>
    <mergeCell ref="H27:I27"/>
    <mergeCell ref="J27:K27"/>
    <mergeCell ref="L27:P27"/>
    <mergeCell ref="A28:D28"/>
    <mergeCell ref="E28:F28"/>
    <mergeCell ref="H28:I28"/>
    <mergeCell ref="J28:K28"/>
    <mergeCell ref="L28:P28"/>
    <mergeCell ref="H29:I29"/>
    <mergeCell ref="J29:K29"/>
    <mergeCell ref="L29:P29"/>
    <mergeCell ref="E29:F29"/>
    <mergeCell ref="A29:D29"/>
    <mergeCell ref="A30:P30"/>
    <mergeCell ref="A31:D31"/>
    <mergeCell ref="E31:F31"/>
    <mergeCell ref="H31:I31"/>
    <mergeCell ref="J31:K31"/>
    <mergeCell ref="L31:P31"/>
    <mergeCell ref="A32:D32"/>
    <mergeCell ref="E32:F32"/>
    <mergeCell ref="H32:I32"/>
    <mergeCell ref="J32:K32"/>
    <mergeCell ref="L32:P32"/>
    <mergeCell ref="A33:D33"/>
    <mergeCell ref="E33:F33"/>
    <mergeCell ref="H33:I33"/>
    <mergeCell ref="J33:K33"/>
    <mergeCell ref="L33:P33"/>
    <mergeCell ref="H34:I34"/>
    <mergeCell ref="J34:K34"/>
    <mergeCell ref="L34:P34"/>
    <mergeCell ref="A35:P35"/>
    <mergeCell ref="A36:D36"/>
    <mergeCell ref="E36:F36"/>
    <mergeCell ref="H36:I36"/>
    <mergeCell ref="J36:K36"/>
    <mergeCell ref="L36:P36"/>
    <mergeCell ref="E34:F34"/>
    <mergeCell ref="A34:D34"/>
    <mergeCell ref="A37:D37"/>
    <mergeCell ref="E37:F37"/>
    <mergeCell ref="H37:I37"/>
    <mergeCell ref="J37:K37"/>
    <mergeCell ref="L37:P37"/>
    <mergeCell ref="E46:F46"/>
    <mergeCell ref="A38:D38"/>
    <mergeCell ref="E38:F38"/>
    <mergeCell ref="H38:I38"/>
    <mergeCell ref="J38:K38"/>
    <mergeCell ref="L38:P38"/>
    <mergeCell ref="A46:D46"/>
    <mergeCell ref="A39:D39"/>
    <mergeCell ref="E39:F39"/>
    <mergeCell ref="H39:I39"/>
    <mergeCell ref="J39:K39"/>
    <mergeCell ref="L39:P39"/>
    <mergeCell ref="A40:D40"/>
    <mergeCell ref="E40:F40"/>
    <mergeCell ref="H40:I40"/>
    <mergeCell ref="J40:K40"/>
    <mergeCell ref="L40:P40"/>
    <mergeCell ref="A41:D41"/>
    <mergeCell ref="E41:F41"/>
    <mergeCell ref="H41:I41"/>
    <mergeCell ref="J41:K41"/>
    <mergeCell ref="L41:P41"/>
    <mergeCell ref="H42:I42"/>
    <mergeCell ref="J42:K42"/>
    <mergeCell ref="L42:P42"/>
    <mergeCell ref="A43:P43"/>
    <mergeCell ref="A44:D44"/>
    <mergeCell ref="E44:F44"/>
    <mergeCell ref="H44:I44"/>
    <mergeCell ref="J44:K44"/>
    <mergeCell ref="L44:P44"/>
    <mergeCell ref="A42:D42"/>
    <mergeCell ref="E42:F42"/>
    <mergeCell ref="H47:I47"/>
    <mergeCell ref="J47:K47"/>
    <mergeCell ref="L47:P47"/>
    <mergeCell ref="A48:P48"/>
    <mergeCell ref="G49:J49"/>
    <mergeCell ref="A49:D50"/>
    <mergeCell ref="H50:I50"/>
    <mergeCell ref="K49:O50"/>
    <mergeCell ref="A45:D45"/>
    <mergeCell ref="E45:F45"/>
    <mergeCell ref="H45:I45"/>
    <mergeCell ref="J45:K45"/>
    <mergeCell ref="L45:P45"/>
    <mergeCell ref="H46:I46"/>
    <mergeCell ref="J46:K46"/>
    <mergeCell ref="L46:P46"/>
    <mergeCell ref="A47:D47"/>
    <mergeCell ref="E47:F47"/>
    <mergeCell ref="A51:P51"/>
    <mergeCell ref="A52:D52"/>
    <mergeCell ref="E52:F52"/>
    <mergeCell ref="H52:I52"/>
    <mergeCell ref="J52:K52"/>
    <mergeCell ref="L52:P52"/>
    <mergeCell ref="A53:D53"/>
    <mergeCell ref="E53:F53"/>
    <mergeCell ref="H53:I53"/>
    <mergeCell ref="J53:K53"/>
    <mergeCell ref="L53:P53"/>
    <mergeCell ref="A54:D54"/>
    <mergeCell ref="E54:F54"/>
    <mergeCell ref="H54:I54"/>
    <mergeCell ref="J54:K54"/>
    <mergeCell ref="L54:P54"/>
    <mergeCell ref="A55:D55"/>
    <mergeCell ref="E55:F55"/>
    <mergeCell ref="H55:I55"/>
    <mergeCell ref="J55:K55"/>
    <mergeCell ref="L55:P55"/>
    <mergeCell ref="A56:D56"/>
    <mergeCell ref="E56:F56"/>
    <mergeCell ref="H56:I56"/>
    <mergeCell ref="J56:K56"/>
    <mergeCell ref="L56:P56"/>
    <mergeCell ref="A57:D57"/>
    <mergeCell ref="E57:F57"/>
    <mergeCell ref="H57:I57"/>
    <mergeCell ref="J57:K57"/>
    <mergeCell ref="L57:P57"/>
    <mergeCell ref="H58:I58"/>
    <mergeCell ref="J58:K58"/>
    <mergeCell ref="L58:P58"/>
    <mergeCell ref="A59:P59"/>
    <mergeCell ref="A60:D60"/>
    <mergeCell ref="E60:F60"/>
    <mergeCell ref="H60:I60"/>
    <mergeCell ref="J60:K60"/>
    <mergeCell ref="L60:P60"/>
    <mergeCell ref="A58:D58"/>
    <mergeCell ref="E58:F58"/>
    <mergeCell ref="H65:I65"/>
    <mergeCell ref="J65:K65"/>
    <mergeCell ref="L65:P65"/>
    <mergeCell ref="A66:D66"/>
    <mergeCell ref="E66:F66"/>
    <mergeCell ref="H66:I66"/>
    <mergeCell ref="J66:K66"/>
    <mergeCell ref="L66:P66"/>
    <mergeCell ref="A67:D67"/>
    <mergeCell ref="E67:F67"/>
    <mergeCell ref="H67:I67"/>
    <mergeCell ref="J67:K67"/>
    <mergeCell ref="L67:P67"/>
    <mergeCell ref="H68:I68"/>
    <mergeCell ref="J68:K68"/>
    <mergeCell ref="L68:P68"/>
    <mergeCell ref="A69:P69"/>
    <mergeCell ref="A70:D70"/>
    <mergeCell ref="E70:F70"/>
    <mergeCell ref="H70:I70"/>
    <mergeCell ref="J70:K70"/>
    <mergeCell ref="L70:P70"/>
    <mergeCell ref="A68:D68"/>
    <mergeCell ref="E68:F68"/>
    <mergeCell ref="A71:D71"/>
    <mergeCell ref="E71:F71"/>
    <mergeCell ref="H71:I71"/>
    <mergeCell ref="J71:K71"/>
    <mergeCell ref="L71:P71"/>
    <mergeCell ref="A72:D72"/>
    <mergeCell ref="E72:F72"/>
    <mergeCell ref="H72:I72"/>
    <mergeCell ref="J72:K72"/>
    <mergeCell ref="L72:P72"/>
    <mergeCell ref="H73:I73"/>
    <mergeCell ref="J73:K73"/>
    <mergeCell ref="L73:P73"/>
    <mergeCell ref="A74:P74"/>
    <mergeCell ref="A75:D75"/>
    <mergeCell ref="E75:F75"/>
    <mergeCell ref="H75:I75"/>
    <mergeCell ref="J75:K75"/>
    <mergeCell ref="L75:P75"/>
    <mergeCell ref="A73:D73"/>
    <mergeCell ref="E73:F73"/>
    <mergeCell ref="A76:D76"/>
    <mergeCell ref="E76:F76"/>
    <mergeCell ref="H76:I76"/>
    <mergeCell ref="J76:K76"/>
    <mergeCell ref="L76:P76"/>
    <mergeCell ref="A77:D77"/>
    <mergeCell ref="E77:F77"/>
    <mergeCell ref="H77:I77"/>
    <mergeCell ref="J77:K77"/>
    <mergeCell ref="L77:P77"/>
    <mergeCell ref="A78:D78"/>
    <mergeCell ref="E78:F78"/>
    <mergeCell ref="H78:I78"/>
    <mergeCell ref="J78:K78"/>
    <mergeCell ref="L78:P78"/>
    <mergeCell ref="A79:D79"/>
    <mergeCell ref="E79:F79"/>
    <mergeCell ref="H79:I79"/>
    <mergeCell ref="J79:K79"/>
    <mergeCell ref="L79:P79"/>
    <mergeCell ref="H80:I80"/>
    <mergeCell ref="J80:K80"/>
    <mergeCell ref="L80:P80"/>
    <mergeCell ref="A81:P81"/>
    <mergeCell ref="A82:D82"/>
    <mergeCell ref="E82:F82"/>
    <mergeCell ref="H82:I82"/>
    <mergeCell ref="J82:K82"/>
    <mergeCell ref="L82:P82"/>
    <mergeCell ref="A80:D80"/>
    <mergeCell ref="E80:F80"/>
    <mergeCell ref="E84:F84"/>
    <mergeCell ref="A86:P86"/>
    <mergeCell ref="G87:J87"/>
    <mergeCell ref="A87:D88"/>
    <mergeCell ref="H88:I88"/>
    <mergeCell ref="K87:O88"/>
    <mergeCell ref="A89:P89"/>
    <mergeCell ref="A90:D90"/>
    <mergeCell ref="E90:F90"/>
    <mergeCell ref="H90:I90"/>
    <mergeCell ref="J90:K90"/>
    <mergeCell ref="L90:P90"/>
    <mergeCell ref="A83:D83"/>
    <mergeCell ref="E83:F83"/>
    <mergeCell ref="H83:I83"/>
    <mergeCell ref="J83:K83"/>
    <mergeCell ref="L83:P83"/>
    <mergeCell ref="A84:D84"/>
    <mergeCell ref="H84:I84"/>
    <mergeCell ref="J84:K84"/>
    <mergeCell ref="L84:P84"/>
    <mergeCell ref="H85:I85"/>
    <mergeCell ref="J85:K85"/>
    <mergeCell ref="L85:P85"/>
    <mergeCell ref="A85:D85"/>
    <mergeCell ref="E85:F85"/>
    <mergeCell ref="A91:D91"/>
    <mergeCell ref="E91:F91"/>
    <mergeCell ref="H91:I91"/>
    <mergeCell ref="J91:K91"/>
    <mergeCell ref="L91:P91"/>
    <mergeCell ref="A92:D92"/>
    <mergeCell ref="E92:F92"/>
    <mergeCell ref="H92:I92"/>
    <mergeCell ref="J92:K92"/>
    <mergeCell ref="L92:P92"/>
    <mergeCell ref="A93:D93"/>
    <mergeCell ref="E93:F93"/>
    <mergeCell ref="H93:I93"/>
    <mergeCell ref="J93:K93"/>
    <mergeCell ref="L93:P93"/>
    <mergeCell ref="H94:I94"/>
    <mergeCell ref="J94:K94"/>
    <mergeCell ref="L94:P94"/>
    <mergeCell ref="A95:P95"/>
    <mergeCell ref="A94:D94"/>
    <mergeCell ref="E94:F94"/>
    <mergeCell ref="A96:D96"/>
    <mergeCell ref="E96:F96"/>
    <mergeCell ref="H96:I96"/>
    <mergeCell ref="J96:K96"/>
    <mergeCell ref="L96:P96"/>
    <mergeCell ref="A97:D97"/>
    <mergeCell ref="E97:F97"/>
    <mergeCell ref="H97:I97"/>
    <mergeCell ref="J97:K97"/>
    <mergeCell ref="L97:P97"/>
    <mergeCell ref="A98:D98"/>
    <mergeCell ref="E98:F98"/>
    <mergeCell ref="H98:I98"/>
    <mergeCell ref="J98:K98"/>
    <mergeCell ref="L98:P98"/>
    <mergeCell ref="A99:D99"/>
    <mergeCell ref="E99:F99"/>
    <mergeCell ref="H99:I99"/>
    <mergeCell ref="J99:K99"/>
    <mergeCell ref="L99:P99"/>
    <mergeCell ref="A100:D100"/>
    <mergeCell ref="E100:F100"/>
    <mergeCell ref="H100:I100"/>
    <mergeCell ref="J100:K100"/>
    <mergeCell ref="L100:P100"/>
    <mergeCell ref="A101:D101"/>
    <mergeCell ref="E101:F101"/>
    <mergeCell ref="H101:I101"/>
    <mergeCell ref="J101:K101"/>
    <mergeCell ref="L101:P101"/>
    <mergeCell ref="A102:D102"/>
    <mergeCell ref="E102:F102"/>
    <mergeCell ref="H102:I102"/>
    <mergeCell ref="J102:K102"/>
    <mergeCell ref="L102:P102"/>
    <mergeCell ref="A103:D103"/>
    <mergeCell ref="E103:F103"/>
    <mergeCell ref="H103:I103"/>
    <mergeCell ref="J103:K103"/>
    <mergeCell ref="L103:P103"/>
    <mergeCell ref="H104:I104"/>
    <mergeCell ref="J104:K104"/>
    <mergeCell ref="L104:P104"/>
    <mergeCell ref="A105:P105"/>
    <mergeCell ref="A106:D106"/>
    <mergeCell ref="E106:F106"/>
    <mergeCell ref="H106:I106"/>
    <mergeCell ref="J106:K106"/>
    <mergeCell ref="L106:P106"/>
    <mergeCell ref="A104:D104"/>
    <mergeCell ref="E104:F104"/>
    <mergeCell ref="A107:D107"/>
    <mergeCell ref="E107:F107"/>
    <mergeCell ref="H107:I107"/>
    <mergeCell ref="J107:K107"/>
    <mergeCell ref="L107:P107"/>
    <mergeCell ref="A108:D108"/>
    <mergeCell ref="E108:F108"/>
    <mergeCell ref="H108:I108"/>
    <mergeCell ref="J108:K108"/>
    <mergeCell ref="L108:P108"/>
    <mergeCell ref="A109:D109"/>
    <mergeCell ref="E109:F109"/>
    <mergeCell ref="H109:I109"/>
    <mergeCell ref="J109:K109"/>
    <mergeCell ref="L109:P109"/>
    <mergeCell ref="H110:I110"/>
    <mergeCell ref="J110:K110"/>
    <mergeCell ref="L110:P110"/>
    <mergeCell ref="A111:P111"/>
    <mergeCell ref="A112:D112"/>
    <mergeCell ref="E112:F112"/>
    <mergeCell ref="H112:I112"/>
    <mergeCell ref="J112:K112"/>
    <mergeCell ref="L112:P112"/>
    <mergeCell ref="A110:D110"/>
    <mergeCell ref="E110:F110"/>
    <mergeCell ref="A113:D113"/>
    <mergeCell ref="E113:F113"/>
    <mergeCell ref="H113:I113"/>
    <mergeCell ref="J113:K113"/>
    <mergeCell ref="L113:P113"/>
    <mergeCell ref="A114:D114"/>
    <mergeCell ref="E114:F114"/>
    <mergeCell ref="H114:I114"/>
    <mergeCell ref="J114:K114"/>
    <mergeCell ref="L114:P114"/>
    <mergeCell ref="A115:D115"/>
    <mergeCell ref="E115:F115"/>
    <mergeCell ref="H115:I115"/>
    <mergeCell ref="J115:K115"/>
    <mergeCell ref="L115:P115"/>
    <mergeCell ref="A116:D116"/>
    <mergeCell ref="E116:F116"/>
    <mergeCell ref="H116:I116"/>
    <mergeCell ref="J116:K116"/>
    <mergeCell ref="L116:P116"/>
    <mergeCell ref="A117:D117"/>
    <mergeCell ref="E117:F117"/>
    <mergeCell ref="H117:I117"/>
    <mergeCell ref="J117:K117"/>
    <mergeCell ref="L117:P117"/>
    <mergeCell ref="H118:I118"/>
    <mergeCell ref="J118:K118"/>
    <mergeCell ref="L118:P118"/>
    <mergeCell ref="A119:P119"/>
    <mergeCell ref="A120:D120"/>
    <mergeCell ref="E120:F120"/>
    <mergeCell ref="H120:I120"/>
    <mergeCell ref="J120:K120"/>
    <mergeCell ref="L120:P120"/>
    <mergeCell ref="A121:D121"/>
    <mergeCell ref="E121:F121"/>
    <mergeCell ref="H121:I121"/>
    <mergeCell ref="J121:K121"/>
    <mergeCell ref="L121:P121"/>
    <mergeCell ref="A118:D118"/>
    <mergeCell ref="E118:F118"/>
    <mergeCell ref="A124:P124"/>
    <mergeCell ref="G125:J125"/>
    <mergeCell ref="A125:D126"/>
    <mergeCell ref="H126:I126"/>
    <mergeCell ref="K125:O126"/>
    <mergeCell ref="A127:P127"/>
    <mergeCell ref="A128:D128"/>
    <mergeCell ref="E128:F128"/>
    <mergeCell ref="H128:I128"/>
    <mergeCell ref="J128:K128"/>
    <mergeCell ref="L128:P128"/>
    <mergeCell ref="H122:I122"/>
    <mergeCell ref="J122:K122"/>
    <mergeCell ref="L122:P122"/>
    <mergeCell ref="H123:I123"/>
    <mergeCell ref="J123:K123"/>
    <mergeCell ref="L123:P123"/>
    <mergeCell ref="E125:F126"/>
    <mergeCell ref="A123:D123"/>
    <mergeCell ref="E123:F123"/>
    <mergeCell ref="A129:D129"/>
    <mergeCell ref="E129:F129"/>
    <mergeCell ref="H129:I129"/>
    <mergeCell ref="J129:K129"/>
    <mergeCell ref="L129:P129"/>
    <mergeCell ref="A130:D130"/>
    <mergeCell ref="E130:F130"/>
    <mergeCell ref="H130:I130"/>
    <mergeCell ref="J130:K130"/>
    <mergeCell ref="L130:P130"/>
    <mergeCell ref="A131:D131"/>
    <mergeCell ref="E131:F131"/>
    <mergeCell ref="H131:I131"/>
    <mergeCell ref="J131:K131"/>
    <mergeCell ref="L131:P131"/>
    <mergeCell ref="A132:D132"/>
    <mergeCell ref="E132:F132"/>
    <mergeCell ref="H132:I132"/>
    <mergeCell ref="J132:K132"/>
    <mergeCell ref="L132:P132"/>
    <mergeCell ref="H133:I133"/>
    <mergeCell ref="J133:K133"/>
    <mergeCell ref="L133:P133"/>
    <mergeCell ref="A134:P134"/>
    <mergeCell ref="A135:D135"/>
    <mergeCell ref="E135:F135"/>
    <mergeCell ref="H135:I135"/>
    <mergeCell ref="J135:K135"/>
    <mergeCell ref="L135:P135"/>
    <mergeCell ref="A136:D136"/>
    <mergeCell ref="E136:F136"/>
    <mergeCell ref="H136:I136"/>
    <mergeCell ref="J136:K136"/>
    <mergeCell ref="L136:P136"/>
    <mergeCell ref="A137:D137"/>
    <mergeCell ref="E137:F137"/>
    <mergeCell ref="H137:I137"/>
    <mergeCell ref="J137:K137"/>
    <mergeCell ref="L137:P137"/>
    <mergeCell ref="A133:D133"/>
    <mergeCell ref="E133:F133"/>
    <mergeCell ref="A138:D138"/>
    <mergeCell ref="E138:F138"/>
    <mergeCell ref="H138:I138"/>
    <mergeCell ref="J138:K138"/>
    <mergeCell ref="L138:P138"/>
    <mergeCell ref="A139:D139"/>
    <mergeCell ref="E139:F139"/>
    <mergeCell ref="H139:I139"/>
    <mergeCell ref="J139:K139"/>
    <mergeCell ref="L139:P139"/>
    <mergeCell ref="A140:D140"/>
    <mergeCell ref="E140:F140"/>
    <mergeCell ref="H140:I140"/>
    <mergeCell ref="J140:K140"/>
    <mergeCell ref="L140:P140"/>
    <mergeCell ref="A141:D141"/>
    <mergeCell ref="E141:F141"/>
    <mergeCell ref="H141:I141"/>
    <mergeCell ref="J141:K141"/>
    <mergeCell ref="L141:P141"/>
    <mergeCell ref="A142:D142"/>
    <mergeCell ref="E142:F142"/>
    <mergeCell ref="H142:I142"/>
    <mergeCell ref="J142:K142"/>
    <mergeCell ref="L142:P142"/>
    <mergeCell ref="H143:I143"/>
    <mergeCell ref="J143:K143"/>
    <mergeCell ref="L143:P143"/>
    <mergeCell ref="A144:P144"/>
    <mergeCell ref="A145:D145"/>
    <mergeCell ref="E145:F145"/>
    <mergeCell ref="H145:I145"/>
    <mergeCell ref="J145:K145"/>
    <mergeCell ref="L145:P145"/>
    <mergeCell ref="A146:D146"/>
    <mergeCell ref="E146:F146"/>
    <mergeCell ref="H146:I146"/>
    <mergeCell ref="J146:K146"/>
    <mergeCell ref="L146:P146"/>
    <mergeCell ref="A143:D143"/>
    <mergeCell ref="E143:F143"/>
    <mergeCell ref="A147:D147"/>
    <mergeCell ref="E147:F147"/>
    <mergeCell ref="H147:I147"/>
    <mergeCell ref="J147:K147"/>
    <mergeCell ref="L147:P147"/>
    <mergeCell ref="A148:D148"/>
    <mergeCell ref="E148:F148"/>
    <mergeCell ref="H148:I148"/>
    <mergeCell ref="J148:K148"/>
    <mergeCell ref="L148:P148"/>
    <mergeCell ref="H149:I149"/>
    <mergeCell ref="J149:K149"/>
    <mergeCell ref="L149:P149"/>
    <mergeCell ref="A150:P150"/>
    <mergeCell ref="A151:D151"/>
    <mergeCell ref="E151:F151"/>
    <mergeCell ref="H151:I151"/>
    <mergeCell ref="J151:K151"/>
    <mergeCell ref="L151:P151"/>
    <mergeCell ref="A149:D149"/>
    <mergeCell ref="E149:F149"/>
    <mergeCell ref="A152:D152"/>
    <mergeCell ref="E152:F152"/>
    <mergeCell ref="H152:I152"/>
    <mergeCell ref="J152:K152"/>
    <mergeCell ref="L152:P152"/>
    <mergeCell ref="A153:D153"/>
    <mergeCell ref="E153:F153"/>
    <mergeCell ref="H153:I153"/>
    <mergeCell ref="J153:K153"/>
    <mergeCell ref="L153:P153"/>
    <mergeCell ref="A154:D154"/>
    <mergeCell ref="E154:F154"/>
    <mergeCell ref="H154:I154"/>
    <mergeCell ref="J154:K154"/>
    <mergeCell ref="L154:P154"/>
    <mergeCell ref="A155:D155"/>
    <mergeCell ref="E155:F155"/>
    <mergeCell ref="H155:I155"/>
    <mergeCell ref="J155:K155"/>
    <mergeCell ref="L155:P155"/>
    <mergeCell ref="A156:D156"/>
    <mergeCell ref="E156:F156"/>
    <mergeCell ref="H156:I156"/>
    <mergeCell ref="J156:K156"/>
    <mergeCell ref="L156:P156"/>
    <mergeCell ref="A157:D157"/>
    <mergeCell ref="E157:F157"/>
    <mergeCell ref="H157:I157"/>
    <mergeCell ref="J157:K157"/>
    <mergeCell ref="L157:P157"/>
    <mergeCell ref="H158:I158"/>
    <mergeCell ref="J158:K158"/>
    <mergeCell ref="L158:P158"/>
    <mergeCell ref="A159:P159"/>
    <mergeCell ref="A160:D160"/>
    <mergeCell ref="E160:F160"/>
    <mergeCell ref="H160:I160"/>
    <mergeCell ref="J160:K160"/>
    <mergeCell ref="L160:P160"/>
    <mergeCell ref="A158:D158"/>
    <mergeCell ref="E158:F158"/>
    <mergeCell ref="A164:P164"/>
    <mergeCell ref="G165:J165"/>
    <mergeCell ref="A165:D166"/>
    <mergeCell ref="H166:I166"/>
    <mergeCell ref="K165:O166"/>
    <mergeCell ref="A167:P167"/>
    <mergeCell ref="A168:D168"/>
    <mergeCell ref="E168:F168"/>
    <mergeCell ref="H168:I168"/>
    <mergeCell ref="J168:K168"/>
    <mergeCell ref="L168:P168"/>
    <mergeCell ref="A161:D161"/>
    <mergeCell ref="E161:F161"/>
    <mergeCell ref="H161:I161"/>
    <mergeCell ref="J161:K161"/>
    <mergeCell ref="L161:P161"/>
    <mergeCell ref="A162:D162"/>
    <mergeCell ref="H162:I162"/>
    <mergeCell ref="J162:K162"/>
    <mergeCell ref="L162:P162"/>
    <mergeCell ref="H163:I163"/>
    <mergeCell ref="J163:K163"/>
    <mergeCell ref="L163:P163"/>
    <mergeCell ref="E165:F166"/>
    <mergeCell ref="E162:F162"/>
    <mergeCell ref="A169:D169"/>
    <mergeCell ref="E169:F169"/>
    <mergeCell ref="H169:I169"/>
    <mergeCell ref="J169:K169"/>
    <mergeCell ref="L169:P169"/>
    <mergeCell ref="A170:D170"/>
    <mergeCell ref="E170:F170"/>
    <mergeCell ref="H170:I170"/>
    <mergeCell ref="J170:K170"/>
    <mergeCell ref="L170:P170"/>
    <mergeCell ref="A171:D171"/>
    <mergeCell ref="E171:F171"/>
    <mergeCell ref="H171:I171"/>
    <mergeCell ref="J171:K171"/>
    <mergeCell ref="L171:P171"/>
    <mergeCell ref="H172:I172"/>
    <mergeCell ref="J172:K172"/>
    <mergeCell ref="L172:P172"/>
    <mergeCell ref="A172:D172"/>
    <mergeCell ref="E172:F172"/>
    <mergeCell ref="A173:P173"/>
    <mergeCell ref="A174:D174"/>
    <mergeCell ref="E174:F174"/>
    <mergeCell ref="H174:I174"/>
    <mergeCell ref="J174:K174"/>
    <mergeCell ref="L174:P174"/>
    <mergeCell ref="A175:D175"/>
    <mergeCell ref="E175:F175"/>
    <mergeCell ref="H175:I175"/>
    <mergeCell ref="J175:K175"/>
    <mergeCell ref="L175:P175"/>
    <mergeCell ref="A176:D176"/>
    <mergeCell ref="E176:F176"/>
    <mergeCell ref="H176:I176"/>
    <mergeCell ref="J176:K176"/>
    <mergeCell ref="L176:P176"/>
    <mergeCell ref="A177:D177"/>
    <mergeCell ref="E177:F177"/>
    <mergeCell ref="H177:I177"/>
    <mergeCell ref="J177:K177"/>
    <mergeCell ref="L177:P177"/>
    <mergeCell ref="A178:D178"/>
    <mergeCell ref="E178:F178"/>
    <mergeCell ref="H178:I178"/>
    <mergeCell ref="J178:K178"/>
    <mergeCell ref="L178:P178"/>
    <mergeCell ref="A179:D179"/>
    <mergeCell ref="E179:F179"/>
    <mergeCell ref="H179:I179"/>
    <mergeCell ref="J179:K179"/>
    <mergeCell ref="L179:P179"/>
    <mergeCell ref="A180:D180"/>
    <mergeCell ref="E180:F180"/>
    <mergeCell ref="H180:I180"/>
    <mergeCell ref="J180:K180"/>
    <mergeCell ref="L180:P180"/>
    <mergeCell ref="A181:D181"/>
    <mergeCell ref="E181:F181"/>
    <mergeCell ref="H181:I181"/>
    <mergeCell ref="J181:K181"/>
    <mergeCell ref="L181:P181"/>
    <mergeCell ref="H182:I182"/>
    <mergeCell ref="J182:K182"/>
    <mergeCell ref="L182:P182"/>
    <mergeCell ref="A183:P183"/>
    <mergeCell ref="A184:D184"/>
    <mergeCell ref="E184:F184"/>
    <mergeCell ref="H184:I184"/>
    <mergeCell ref="J184:K184"/>
    <mergeCell ref="L184:P184"/>
    <mergeCell ref="A182:D182"/>
    <mergeCell ref="E182:F182"/>
    <mergeCell ref="A185:D185"/>
    <mergeCell ref="E185:F185"/>
    <mergeCell ref="H185:I185"/>
    <mergeCell ref="J185:K185"/>
    <mergeCell ref="L185:P185"/>
    <mergeCell ref="A186:D186"/>
    <mergeCell ref="E186:F186"/>
    <mergeCell ref="H186:I186"/>
    <mergeCell ref="J186:K186"/>
    <mergeCell ref="L186:P186"/>
    <mergeCell ref="H187:I187"/>
    <mergeCell ref="J187:K187"/>
    <mergeCell ref="L187:P187"/>
    <mergeCell ref="A188:P188"/>
    <mergeCell ref="A189:D189"/>
    <mergeCell ref="E189:F189"/>
    <mergeCell ref="H189:I189"/>
    <mergeCell ref="J189:K189"/>
    <mergeCell ref="L189:P189"/>
    <mergeCell ref="A187:D187"/>
    <mergeCell ref="E187:F187"/>
    <mergeCell ref="A190:D190"/>
    <mergeCell ref="E190:F190"/>
    <mergeCell ref="H190:I190"/>
    <mergeCell ref="J190:K190"/>
    <mergeCell ref="L190:P190"/>
    <mergeCell ref="A191:D191"/>
    <mergeCell ref="E191:F191"/>
    <mergeCell ref="H191:I191"/>
    <mergeCell ref="J191:K191"/>
    <mergeCell ref="L191:P191"/>
    <mergeCell ref="A192:D192"/>
    <mergeCell ref="E192:F192"/>
    <mergeCell ref="H192:I192"/>
    <mergeCell ref="J192:K192"/>
    <mergeCell ref="L192:P192"/>
    <mergeCell ref="A193:D193"/>
    <mergeCell ref="E193:F193"/>
    <mergeCell ref="H193:I193"/>
    <mergeCell ref="J193:K193"/>
    <mergeCell ref="L193:P193"/>
    <mergeCell ref="A194:D194"/>
    <mergeCell ref="E194:F194"/>
    <mergeCell ref="H194:I194"/>
    <mergeCell ref="J194:K194"/>
    <mergeCell ref="L194:P194"/>
    <mergeCell ref="H195:I195"/>
    <mergeCell ref="J195:K195"/>
    <mergeCell ref="L195:P195"/>
    <mergeCell ref="A196:P196"/>
    <mergeCell ref="A197:D197"/>
    <mergeCell ref="E197:F197"/>
    <mergeCell ref="H197:I197"/>
    <mergeCell ref="J197:K197"/>
    <mergeCell ref="L197:P197"/>
    <mergeCell ref="A195:D195"/>
    <mergeCell ref="E195:F195"/>
    <mergeCell ref="H203:I203"/>
    <mergeCell ref="K202:O203"/>
    <mergeCell ref="A198:D198"/>
    <mergeCell ref="E198:F198"/>
    <mergeCell ref="H198:I198"/>
    <mergeCell ref="J198:K198"/>
    <mergeCell ref="L198:P198"/>
    <mergeCell ref="A199:D199"/>
    <mergeCell ref="H199:I199"/>
    <mergeCell ref="J199:K199"/>
    <mergeCell ref="L199:P199"/>
    <mergeCell ref="E202:F203"/>
    <mergeCell ref="E199:F199"/>
    <mergeCell ref="E200:F200"/>
    <mergeCell ref="H207:I207"/>
    <mergeCell ref="J207:K207"/>
    <mergeCell ref="L207:P207"/>
    <mergeCell ref="A208:D208"/>
    <mergeCell ref="E208:F208"/>
    <mergeCell ref="H208:I208"/>
    <mergeCell ref="J208:K208"/>
    <mergeCell ref="L208:P208"/>
    <mergeCell ref="A209:D209"/>
    <mergeCell ref="E209:F209"/>
    <mergeCell ref="H209:I209"/>
    <mergeCell ref="J209:K209"/>
    <mergeCell ref="L209:P209"/>
    <mergeCell ref="A210:D210"/>
    <mergeCell ref="E210:F210"/>
    <mergeCell ref="H210:I210"/>
    <mergeCell ref="J210:K210"/>
    <mergeCell ref="L210:P210"/>
    <mergeCell ref="H211:I211"/>
    <mergeCell ref="J211:K211"/>
    <mergeCell ref="L211:P211"/>
    <mergeCell ref="A212:P212"/>
    <mergeCell ref="A213:D213"/>
    <mergeCell ref="E213:F213"/>
    <mergeCell ref="H213:I213"/>
    <mergeCell ref="J213:K213"/>
    <mergeCell ref="L213:P213"/>
    <mergeCell ref="A214:D214"/>
    <mergeCell ref="E214:F214"/>
    <mergeCell ref="H214:I214"/>
    <mergeCell ref="J214:K214"/>
    <mergeCell ref="L214:P214"/>
    <mergeCell ref="A215:D215"/>
    <mergeCell ref="E215:F215"/>
    <mergeCell ref="H215:I215"/>
    <mergeCell ref="J215:K215"/>
    <mergeCell ref="L215:P215"/>
    <mergeCell ref="A216:D216"/>
    <mergeCell ref="E216:F216"/>
    <mergeCell ref="H216:I216"/>
    <mergeCell ref="J216:K216"/>
    <mergeCell ref="L216:P216"/>
    <mergeCell ref="A217:D217"/>
    <mergeCell ref="E217:F217"/>
    <mergeCell ref="H217:I217"/>
    <mergeCell ref="J217:K217"/>
    <mergeCell ref="L217:P217"/>
    <mergeCell ref="A218:D218"/>
    <mergeCell ref="E218:F218"/>
    <mergeCell ref="H218:I218"/>
    <mergeCell ref="J218:K218"/>
    <mergeCell ref="L218:P218"/>
    <mergeCell ref="A219:D219"/>
    <mergeCell ref="E219:F219"/>
    <mergeCell ref="H219:I219"/>
    <mergeCell ref="J219:K219"/>
    <mergeCell ref="L219:P219"/>
    <mergeCell ref="A220:D220"/>
    <mergeCell ref="E220:F220"/>
    <mergeCell ref="H220:I220"/>
    <mergeCell ref="J220:K220"/>
    <mergeCell ref="L220:P220"/>
    <mergeCell ref="A221:D221"/>
    <mergeCell ref="E221:F221"/>
    <mergeCell ref="H221:I221"/>
    <mergeCell ref="J221:K221"/>
    <mergeCell ref="L221:P221"/>
    <mergeCell ref="H222:I222"/>
    <mergeCell ref="J222:K222"/>
    <mergeCell ref="L222:P222"/>
    <mergeCell ref="A223:P223"/>
    <mergeCell ref="A224:D224"/>
    <mergeCell ref="E224:F224"/>
    <mergeCell ref="H224:I224"/>
    <mergeCell ref="J224:K224"/>
    <mergeCell ref="L224:P224"/>
    <mergeCell ref="A225:D225"/>
    <mergeCell ref="E225:F225"/>
    <mergeCell ref="H225:I225"/>
    <mergeCell ref="J225:K225"/>
    <mergeCell ref="L225:P225"/>
    <mergeCell ref="A226:D226"/>
    <mergeCell ref="E226:F226"/>
    <mergeCell ref="H226:I226"/>
    <mergeCell ref="J226:K226"/>
    <mergeCell ref="L226:P226"/>
    <mergeCell ref="A227:D227"/>
    <mergeCell ref="E227:F227"/>
    <mergeCell ref="H227:I227"/>
    <mergeCell ref="J227:K227"/>
    <mergeCell ref="L227:P227"/>
    <mergeCell ref="H228:I228"/>
    <mergeCell ref="J228:K228"/>
    <mergeCell ref="L228:P228"/>
    <mergeCell ref="A229:P229"/>
    <mergeCell ref="A230:D230"/>
    <mergeCell ref="E230:F230"/>
    <mergeCell ref="H230:I230"/>
    <mergeCell ref="J230:K230"/>
    <mergeCell ref="L230:P230"/>
    <mergeCell ref="A231:D231"/>
    <mergeCell ref="E231:F231"/>
    <mergeCell ref="H231:I231"/>
    <mergeCell ref="J231:K231"/>
    <mergeCell ref="L231:P231"/>
    <mergeCell ref="A232:D232"/>
    <mergeCell ref="E232:F232"/>
    <mergeCell ref="H232:I232"/>
    <mergeCell ref="J232:K232"/>
    <mergeCell ref="L232:P232"/>
    <mergeCell ref="E239:F239"/>
    <mergeCell ref="A233:D233"/>
    <mergeCell ref="E233:F233"/>
    <mergeCell ref="H233:I233"/>
    <mergeCell ref="J233:K233"/>
    <mergeCell ref="L233:P233"/>
    <mergeCell ref="A234:D234"/>
    <mergeCell ref="E234:F234"/>
    <mergeCell ref="H234:I234"/>
    <mergeCell ref="J234:K234"/>
    <mergeCell ref="L234:P234"/>
    <mergeCell ref="H235:I235"/>
    <mergeCell ref="J235:K235"/>
    <mergeCell ref="L235:P235"/>
    <mergeCell ref="A236:P236"/>
    <mergeCell ref="A237:D237"/>
    <mergeCell ref="E237:F237"/>
    <mergeCell ref="H237:I237"/>
    <mergeCell ref="J237:K237"/>
    <mergeCell ref="L237:P237"/>
    <mergeCell ref="H240:I240"/>
    <mergeCell ref="J240:K240"/>
    <mergeCell ref="L240:P240"/>
    <mergeCell ref="A241:P241"/>
    <mergeCell ref="G242:J242"/>
    <mergeCell ref="A242:D243"/>
    <mergeCell ref="H243:I243"/>
    <mergeCell ref="K242:O243"/>
    <mergeCell ref="A238:D238"/>
    <mergeCell ref="E238:F238"/>
    <mergeCell ref="H238:I238"/>
    <mergeCell ref="J238:K238"/>
    <mergeCell ref="L238:P238"/>
    <mergeCell ref="A239:D239"/>
    <mergeCell ref="H239:I239"/>
    <mergeCell ref="J239:K239"/>
    <mergeCell ref="L239:P239"/>
    <mergeCell ref="E242:F243"/>
    <mergeCell ref="A240:D240"/>
    <mergeCell ref="E240:F240"/>
    <mergeCell ref="A244:P244"/>
    <mergeCell ref="A245:D245"/>
    <mergeCell ref="E245:F245"/>
    <mergeCell ref="H245:I245"/>
    <mergeCell ref="J245:K245"/>
    <mergeCell ref="L245:P245"/>
    <mergeCell ref="A246:D246"/>
    <mergeCell ref="E246:F246"/>
    <mergeCell ref="H246:I246"/>
    <mergeCell ref="J246:K246"/>
    <mergeCell ref="L246:P246"/>
    <mergeCell ref="A247:D247"/>
    <mergeCell ref="E247:F247"/>
    <mergeCell ref="H247:I247"/>
    <mergeCell ref="J247:K247"/>
    <mergeCell ref="L247:P247"/>
    <mergeCell ref="A248:D248"/>
    <mergeCell ref="E248:F248"/>
    <mergeCell ref="H248:I248"/>
    <mergeCell ref="J248:K248"/>
    <mergeCell ref="L248:P248"/>
    <mergeCell ref="H249:I249"/>
    <mergeCell ref="J249:K249"/>
    <mergeCell ref="L249:P249"/>
    <mergeCell ref="A250:P250"/>
    <mergeCell ref="A251:D251"/>
    <mergeCell ref="E251:F251"/>
    <mergeCell ref="H251:I251"/>
    <mergeCell ref="J251:K251"/>
    <mergeCell ref="L251:P251"/>
    <mergeCell ref="A252:D252"/>
    <mergeCell ref="E252:F252"/>
    <mergeCell ref="H252:I252"/>
    <mergeCell ref="J252:K252"/>
    <mergeCell ref="L252:P252"/>
    <mergeCell ref="A253:D253"/>
    <mergeCell ref="E253:F253"/>
    <mergeCell ref="H253:I253"/>
    <mergeCell ref="J253:K253"/>
    <mergeCell ref="L253:P253"/>
    <mergeCell ref="A254:D254"/>
    <mergeCell ref="E254:F254"/>
    <mergeCell ref="H254:I254"/>
    <mergeCell ref="J254:K254"/>
    <mergeCell ref="L254:P254"/>
    <mergeCell ref="A255:D255"/>
    <mergeCell ref="E255:F255"/>
    <mergeCell ref="H255:I255"/>
    <mergeCell ref="J255:K255"/>
    <mergeCell ref="L255:P255"/>
    <mergeCell ref="A256:D256"/>
    <mergeCell ref="E256:F256"/>
    <mergeCell ref="H256:I256"/>
    <mergeCell ref="J256:K256"/>
    <mergeCell ref="L256:P256"/>
    <mergeCell ref="A257:D257"/>
    <mergeCell ref="E257:F257"/>
    <mergeCell ref="H257:I257"/>
    <mergeCell ref="J257:K257"/>
    <mergeCell ref="L257:P257"/>
    <mergeCell ref="A258:D258"/>
    <mergeCell ref="E258:F258"/>
    <mergeCell ref="H258:I258"/>
    <mergeCell ref="J258:K258"/>
    <mergeCell ref="L258:P258"/>
    <mergeCell ref="H259:I259"/>
    <mergeCell ref="J259:K259"/>
    <mergeCell ref="L259:P259"/>
    <mergeCell ref="A260:P260"/>
    <mergeCell ref="A261:D261"/>
    <mergeCell ref="E261:F261"/>
    <mergeCell ref="H261:I261"/>
    <mergeCell ref="J261:K261"/>
    <mergeCell ref="L261:P261"/>
    <mergeCell ref="A262:D262"/>
    <mergeCell ref="E262:F262"/>
    <mergeCell ref="H262:I262"/>
    <mergeCell ref="J262:K262"/>
    <mergeCell ref="L262:P262"/>
    <mergeCell ref="A263:D263"/>
    <mergeCell ref="E263:F263"/>
    <mergeCell ref="H263:I263"/>
    <mergeCell ref="J263:K263"/>
    <mergeCell ref="L263:P263"/>
    <mergeCell ref="A264:D264"/>
    <mergeCell ref="E264:F264"/>
    <mergeCell ref="H264:I264"/>
    <mergeCell ref="J264:K264"/>
    <mergeCell ref="L264:P264"/>
    <mergeCell ref="H265:I265"/>
    <mergeCell ref="J265:K265"/>
    <mergeCell ref="L265:P265"/>
    <mergeCell ref="A266:P266"/>
    <mergeCell ref="A267:D267"/>
    <mergeCell ref="E267:F267"/>
    <mergeCell ref="H267:I267"/>
    <mergeCell ref="J267:K267"/>
    <mergeCell ref="L267:P267"/>
    <mergeCell ref="A265:D265"/>
    <mergeCell ref="E265:F265"/>
    <mergeCell ref="A268:D268"/>
    <mergeCell ref="E268:F268"/>
    <mergeCell ref="H268:I268"/>
    <mergeCell ref="J268:K268"/>
    <mergeCell ref="L268:P268"/>
    <mergeCell ref="A269:D269"/>
    <mergeCell ref="E269:F269"/>
    <mergeCell ref="H269:I269"/>
    <mergeCell ref="J269:K269"/>
    <mergeCell ref="L269:P269"/>
    <mergeCell ref="A270:D270"/>
    <mergeCell ref="E270:F270"/>
    <mergeCell ref="H270:I270"/>
    <mergeCell ref="J270:K270"/>
    <mergeCell ref="L270:P270"/>
    <mergeCell ref="A271:D271"/>
    <mergeCell ref="E271:F271"/>
    <mergeCell ref="H271:I271"/>
    <mergeCell ref="J271:K271"/>
    <mergeCell ref="L271:P271"/>
    <mergeCell ref="A272:D272"/>
    <mergeCell ref="E272:F272"/>
    <mergeCell ref="H272:I272"/>
    <mergeCell ref="J272:K272"/>
    <mergeCell ref="L272:P272"/>
    <mergeCell ref="A273:D273"/>
    <mergeCell ref="E273:F273"/>
    <mergeCell ref="H273:I273"/>
    <mergeCell ref="J273:K273"/>
    <mergeCell ref="L273:P273"/>
    <mergeCell ref="A274:D274"/>
    <mergeCell ref="E274:F274"/>
    <mergeCell ref="H274:I274"/>
    <mergeCell ref="J274:K274"/>
    <mergeCell ref="L274:P274"/>
    <mergeCell ref="H275:I275"/>
    <mergeCell ref="J275:K275"/>
    <mergeCell ref="L275:P275"/>
    <mergeCell ref="A275:D275"/>
    <mergeCell ref="E275:F275"/>
    <mergeCell ref="A276:P276"/>
    <mergeCell ref="A277:D277"/>
    <mergeCell ref="E277:F277"/>
    <mergeCell ref="H277:I277"/>
    <mergeCell ref="J277:K277"/>
    <mergeCell ref="L277:P277"/>
    <mergeCell ref="A278:D278"/>
    <mergeCell ref="E278:F278"/>
    <mergeCell ref="H278:I278"/>
    <mergeCell ref="J278:K278"/>
    <mergeCell ref="L278:P278"/>
    <mergeCell ref="H279:I279"/>
    <mergeCell ref="J279:K279"/>
    <mergeCell ref="L279:P279"/>
    <mergeCell ref="H280:I280"/>
    <mergeCell ref="J280:K280"/>
    <mergeCell ref="L280:P280"/>
    <mergeCell ref="A280:D280"/>
    <mergeCell ref="E280:F280"/>
    <mergeCell ref="A281:P281"/>
    <mergeCell ref="G282:J282"/>
    <mergeCell ref="A282:D283"/>
    <mergeCell ref="H283:I283"/>
    <mergeCell ref="K282:O283"/>
    <mergeCell ref="E282:F283"/>
    <mergeCell ref="A279:D279"/>
    <mergeCell ref="E279:F279"/>
    <mergeCell ref="A284:P284"/>
    <mergeCell ref="A285:D285"/>
    <mergeCell ref="E285:F285"/>
    <mergeCell ref="H285:I285"/>
    <mergeCell ref="J285:K285"/>
    <mergeCell ref="L285:P285"/>
    <mergeCell ref="A286:D286"/>
    <mergeCell ref="E286:F286"/>
    <mergeCell ref="H286:I286"/>
    <mergeCell ref="J286:K286"/>
    <mergeCell ref="L286:P286"/>
    <mergeCell ref="A287:D287"/>
    <mergeCell ref="E287:F287"/>
    <mergeCell ref="H287:I287"/>
    <mergeCell ref="J287:K287"/>
    <mergeCell ref="L287:P287"/>
    <mergeCell ref="A288:D288"/>
    <mergeCell ref="E288:F288"/>
    <mergeCell ref="H288:I288"/>
    <mergeCell ref="J288:K288"/>
    <mergeCell ref="L288:P288"/>
    <mergeCell ref="A289:D289"/>
    <mergeCell ref="E289:F289"/>
    <mergeCell ref="H289:I289"/>
    <mergeCell ref="J289:K289"/>
    <mergeCell ref="L289:P289"/>
    <mergeCell ref="H290:I290"/>
    <mergeCell ref="J290:K290"/>
    <mergeCell ref="L290:P290"/>
    <mergeCell ref="A291:P291"/>
    <mergeCell ref="A292:D292"/>
    <mergeCell ref="E292:F292"/>
    <mergeCell ref="H292:I292"/>
    <mergeCell ref="J292:K292"/>
    <mergeCell ref="L292:P292"/>
    <mergeCell ref="A290:D290"/>
    <mergeCell ref="E290:F290"/>
    <mergeCell ref="A293:D293"/>
    <mergeCell ref="E293:F293"/>
    <mergeCell ref="H293:I293"/>
    <mergeCell ref="J293:K293"/>
    <mergeCell ref="L293:P293"/>
    <mergeCell ref="A294:D294"/>
    <mergeCell ref="E294:F294"/>
    <mergeCell ref="H294:I294"/>
    <mergeCell ref="J294:K294"/>
    <mergeCell ref="L294:P294"/>
    <mergeCell ref="A295:D295"/>
    <mergeCell ref="E295:F295"/>
    <mergeCell ref="H295:I295"/>
    <mergeCell ref="J295:K295"/>
    <mergeCell ref="L295:P295"/>
    <mergeCell ref="A296:D296"/>
    <mergeCell ref="E296:F296"/>
    <mergeCell ref="H296:I296"/>
    <mergeCell ref="J296:K296"/>
    <mergeCell ref="L296:P296"/>
    <mergeCell ref="A297:D297"/>
    <mergeCell ref="E297:F297"/>
    <mergeCell ref="H297:I297"/>
    <mergeCell ref="J297:K297"/>
    <mergeCell ref="L297:P297"/>
    <mergeCell ref="A298:D298"/>
    <mergeCell ref="E298:F298"/>
    <mergeCell ref="H298:I298"/>
    <mergeCell ref="J298:K298"/>
    <mergeCell ref="L298:P298"/>
    <mergeCell ref="H299:I299"/>
    <mergeCell ref="J299:K299"/>
    <mergeCell ref="L299:P299"/>
    <mergeCell ref="A300:P300"/>
    <mergeCell ref="A301:D301"/>
    <mergeCell ref="E301:F301"/>
    <mergeCell ref="H301:I301"/>
    <mergeCell ref="J301:K301"/>
    <mergeCell ref="L301:P301"/>
    <mergeCell ref="A299:D299"/>
    <mergeCell ref="E299:F299"/>
    <mergeCell ref="A302:D302"/>
    <mergeCell ref="E302:F302"/>
    <mergeCell ref="H302:I302"/>
    <mergeCell ref="J302:K302"/>
    <mergeCell ref="L302:P302"/>
    <mergeCell ref="A303:D303"/>
    <mergeCell ref="E303:F303"/>
    <mergeCell ref="H303:I303"/>
    <mergeCell ref="J303:K303"/>
    <mergeCell ref="L303:P303"/>
    <mergeCell ref="H306:I306"/>
    <mergeCell ref="J306:K306"/>
    <mergeCell ref="L306:P306"/>
    <mergeCell ref="A304:D304"/>
    <mergeCell ref="E304:F304"/>
    <mergeCell ref="A307:D307"/>
    <mergeCell ref="E307:F307"/>
    <mergeCell ref="H307:I307"/>
    <mergeCell ref="J307:K307"/>
    <mergeCell ref="L307:P307"/>
    <mergeCell ref="A308:D308"/>
    <mergeCell ref="E308:F308"/>
    <mergeCell ref="H308:I308"/>
    <mergeCell ref="J308:K308"/>
    <mergeCell ref="L308:P308"/>
    <mergeCell ref="H311:I311"/>
    <mergeCell ref="J311:K311"/>
    <mergeCell ref="L311:P311"/>
    <mergeCell ref="J309:K309"/>
    <mergeCell ref="L309:P309"/>
    <mergeCell ref="A310:D310"/>
    <mergeCell ref="E310:F310"/>
    <mergeCell ref="H310:I310"/>
    <mergeCell ref="J310:K310"/>
    <mergeCell ref="L310:P310"/>
    <mergeCell ref="H319:I319"/>
    <mergeCell ref="J319:K319"/>
    <mergeCell ref="L319:P319"/>
    <mergeCell ref="I2:N2"/>
    <mergeCell ref="I5:N5"/>
    <mergeCell ref="B8:M8"/>
    <mergeCell ref="Q282:Q283"/>
    <mergeCell ref="H314:I314"/>
    <mergeCell ref="J314:K314"/>
    <mergeCell ref="L314:P314"/>
    <mergeCell ref="A315:P315"/>
    <mergeCell ref="A316:D316"/>
    <mergeCell ref="E316:F316"/>
    <mergeCell ref="H316:I316"/>
    <mergeCell ref="J316:K316"/>
    <mergeCell ref="L316:P316"/>
    <mergeCell ref="A317:D317"/>
    <mergeCell ref="E317:F317"/>
    <mergeCell ref="H317:I317"/>
    <mergeCell ref="A309:D309"/>
    <mergeCell ref="E309:F309"/>
    <mergeCell ref="H309:I309"/>
    <mergeCell ref="A318:D318"/>
    <mergeCell ref="H318:I318"/>
    <mergeCell ref="J318:K318"/>
    <mergeCell ref="L318:P318"/>
    <mergeCell ref="H304:I304"/>
    <mergeCell ref="J304:K304"/>
    <mergeCell ref="L304:P304"/>
    <mergeCell ref="A305:P305"/>
    <mergeCell ref="A306:D306"/>
    <mergeCell ref="E306:F306"/>
    <mergeCell ref="E318:F318"/>
    <mergeCell ref="A311:D311"/>
    <mergeCell ref="E311:F311"/>
    <mergeCell ref="H312:I312"/>
    <mergeCell ref="J312:K312"/>
    <mergeCell ref="L312:P312"/>
    <mergeCell ref="A313:D313"/>
    <mergeCell ref="E313:F313"/>
    <mergeCell ref="H313:I313"/>
    <mergeCell ref="J313:K313"/>
    <mergeCell ref="L313:P313"/>
    <mergeCell ref="A314:D314"/>
    <mergeCell ref="E314:F314"/>
    <mergeCell ref="J317:K317"/>
    <mergeCell ref="L317:P317"/>
    <mergeCell ref="A312:D312"/>
    <mergeCell ref="E312:F312"/>
  </mergeCells>
  <pageMargins left="0.39370078740157483" right="0.39370078740157483" top="0.39370078740157483" bottom="0.39370078740157483" header="0" footer="0"/>
  <pageSetup paperSize="9" scale="73" fitToWidth="0" fitToHeight="0" orientation="landscape" horizontalDpi="300" verticalDpi="300" r:id="rId1"/>
  <rowBreaks count="7" manualBreakCount="7">
    <brk id="47" max="24" man="1"/>
    <brk id="85" max="16383" man="1"/>
    <brk id="123" max="16383" man="1"/>
    <brk id="163" max="16383" man="1"/>
    <brk id="200" max="16383" man="1"/>
    <brk id="240" max="16383" man="1"/>
    <brk id="2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 Windows</cp:lastModifiedBy>
  <cp:lastPrinted>2025-07-08T04:17:45Z</cp:lastPrinted>
  <dcterms:modified xsi:type="dcterms:W3CDTF">2025-08-20T06:52:07Z</dcterms:modified>
</cp:coreProperties>
</file>